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D:\Verónica\Documentos\1 ANA ROSA ZAPIEN\COORDINACIÓN 2025  ARZ\CUENTA PÚBLICA  2025\Cuenta Pública Anual  2025\Formatos trabajados\"/>
    </mc:Choice>
  </mc:AlternateContent>
  <xr:revisionPtr revIDLastSave="0" documentId="13_ncr:1_{A3A5B000-0793-4CC0-A186-6DDDF238FB54}" xr6:coauthVersionLast="47" xr6:coauthVersionMax="47" xr10:uidLastSave="{00000000-0000-0000-0000-000000000000}"/>
  <bookViews>
    <workbookView xWindow="-120" yWindow="-120" windowWidth="29040" windowHeight="15840" tabRatio="885" xr2:uid="{00000000-000D-0000-FFFF-FFFF00000000}"/>
  </bookViews>
  <sheets>
    <sheet name="COG" sheetId="6" r:id="rId1"/>
    <sheet name="CA" sheetId="4" r:id="rId2"/>
    <sheet name="CTG" sheetId="8" r:id="rId3"/>
    <sheet name="CFG" sheetId="5" r:id="rId4"/>
  </sheets>
  <definedNames>
    <definedName name="_xlnm._FilterDatabase" localSheetId="3" hidden="1">CFG!$A$3:$G$39</definedName>
    <definedName name="_xlnm._FilterDatabase" localSheetId="0" hidden="1">COG!$A$4:$A$76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47" i="4" l="1"/>
  <c r="C49" i="4"/>
  <c r="E49" i="4"/>
  <c r="F49" i="4"/>
  <c r="B49" i="4"/>
  <c r="D47" i="4"/>
  <c r="D45" i="4"/>
  <c r="G45" i="4" s="1"/>
  <c r="D43" i="4"/>
  <c r="G43" i="4" s="1"/>
  <c r="D41" i="4"/>
  <c r="G41" i="4" s="1"/>
  <c r="D39" i="4"/>
  <c r="G39" i="4" s="1"/>
  <c r="D37" i="4"/>
  <c r="G37" i="4" s="1"/>
  <c r="D35" i="4"/>
  <c r="G35" i="4" s="1"/>
  <c r="D33" i="4"/>
  <c r="D49" i="4" s="1"/>
  <c r="G33" i="4" l="1"/>
  <c r="G49" i="4" s="1"/>
  <c r="D39" i="5"/>
  <c r="G39" i="5" s="1"/>
  <c r="D38" i="5"/>
  <c r="G38" i="5" s="1"/>
  <c r="D37" i="5"/>
  <c r="G37" i="5" s="1"/>
  <c r="D36" i="5"/>
  <c r="F35" i="5"/>
  <c r="E35" i="5"/>
  <c r="C35" i="5"/>
  <c r="B35" i="5"/>
  <c r="D33" i="5"/>
  <c r="G33" i="5" s="1"/>
  <c r="D32" i="5"/>
  <c r="G32" i="5" s="1"/>
  <c r="D31" i="5"/>
  <c r="G31" i="5" s="1"/>
  <c r="D30" i="5"/>
  <c r="G30" i="5" s="1"/>
  <c r="D29" i="5"/>
  <c r="G29" i="5" s="1"/>
  <c r="D28" i="5"/>
  <c r="G28" i="5" s="1"/>
  <c r="D27" i="5"/>
  <c r="G27" i="5" s="1"/>
  <c r="D26" i="5"/>
  <c r="G26" i="5" s="1"/>
  <c r="D25" i="5"/>
  <c r="F24" i="5"/>
  <c r="E24" i="5"/>
  <c r="C24" i="5"/>
  <c r="B24" i="5"/>
  <c r="D22" i="5"/>
  <c r="G22" i="5" s="1"/>
  <c r="D21" i="5"/>
  <c r="G21" i="5" s="1"/>
  <c r="D20" i="5"/>
  <c r="G20" i="5" s="1"/>
  <c r="D19" i="5"/>
  <c r="G19" i="5" s="1"/>
  <c r="D18" i="5"/>
  <c r="G18" i="5" s="1"/>
  <c r="D17" i="5"/>
  <c r="D16" i="5"/>
  <c r="G16" i="5" s="1"/>
  <c r="F15" i="5"/>
  <c r="E15" i="5"/>
  <c r="C15" i="5"/>
  <c r="B15" i="5"/>
  <c r="G13" i="5"/>
  <c r="G12" i="5"/>
  <c r="G11" i="5"/>
  <c r="G10" i="5"/>
  <c r="G9" i="5"/>
  <c r="G8" i="5"/>
  <c r="G7" i="5"/>
  <c r="F5" i="5"/>
  <c r="E5" i="5"/>
  <c r="C5" i="5"/>
  <c r="B5" i="5"/>
  <c r="F14" i="4"/>
  <c r="E14" i="4"/>
  <c r="C14" i="4"/>
  <c r="B14" i="4"/>
  <c r="D12" i="4"/>
  <c r="G12" i="4" s="1"/>
  <c r="D11" i="4"/>
  <c r="G11" i="4" s="1"/>
  <c r="D10" i="4"/>
  <c r="G10" i="4" s="1"/>
  <c r="D9" i="4"/>
  <c r="G9" i="4" s="1"/>
  <c r="D8" i="4"/>
  <c r="G8" i="4" s="1"/>
  <c r="D7" i="4"/>
  <c r="G7" i="4" s="1"/>
  <c r="D6" i="4"/>
  <c r="G6" i="4" s="1"/>
  <c r="D5" i="4"/>
  <c r="G5" i="4" s="1"/>
  <c r="F15" i="8"/>
  <c r="E15" i="8"/>
  <c r="C15" i="8"/>
  <c r="B15" i="8"/>
  <c r="D13" i="8"/>
  <c r="G13" i="8" s="1"/>
  <c r="D11" i="8"/>
  <c r="G11" i="8" s="1"/>
  <c r="D9" i="8"/>
  <c r="G9" i="8" s="1"/>
  <c r="D7" i="8"/>
  <c r="G7" i="8" s="1"/>
  <c r="D5" i="8"/>
  <c r="B12" i="6"/>
  <c r="D75" i="6"/>
  <c r="E75" i="6" s="1"/>
  <c r="D74" i="6"/>
  <c r="E74" i="6" s="1"/>
  <c r="D73" i="6"/>
  <c r="D72" i="6"/>
  <c r="E72" i="6" s="1"/>
  <c r="D71" i="6"/>
  <c r="D70" i="6"/>
  <c r="E70" i="6" s="1"/>
  <c r="D69" i="6"/>
  <c r="C68" i="6"/>
  <c r="B68" i="6"/>
  <c r="D67" i="6"/>
  <c r="E67" i="6" s="1"/>
  <c r="D66" i="6"/>
  <c r="D65" i="6"/>
  <c r="C64" i="6"/>
  <c r="B64" i="6"/>
  <c r="D63" i="6"/>
  <c r="E63" i="6" s="1"/>
  <c r="D62" i="6"/>
  <c r="E62" i="6" s="1"/>
  <c r="G62" i="6" s="1"/>
  <c r="D61" i="6"/>
  <c r="E61" i="6" s="1"/>
  <c r="D60" i="6"/>
  <c r="D59" i="6"/>
  <c r="E59" i="6" s="1"/>
  <c r="D58" i="6"/>
  <c r="D57" i="6"/>
  <c r="C56" i="6"/>
  <c r="B56" i="6"/>
  <c r="D55" i="6"/>
  <c r="D54" i="6"/>
  <c r="D53" i="6"/>
  <c r="C52" i="6"/>
  <c r="B52" i="6"/>
  <c r="D51" i="6"/>
  <c r="G51" i="6" s="1"/>
  <c r="D50" i="6"/>
  <c r="G50" i="6" s="1"/>
  <c r="D49" i="6"/>
  <c r="G49" i="6" s="1"/>
  <c r="D48" i="6"/>
  <c r="G48" i="6" s="1"/>
  <c r="D47" i="6"/>
  <c r="G47" i="6" s="1"/>
  <c r="D46" i="6"/>
  <c r="G46" i="6" s="1"/>
  <c r="D45" i="6"/>
  <c r="G45" i="6" s="1"/>
  <c r="D44" i="6"/>
  <c r="G44" i="6" s="1"/>
  <c r="D43" i="6"/>
  <c r="G43" i="6" s="1"/>
  <c r="F42" i="6"/>
  <c r="E42" i="6"/>
  <c r="C42" i="6"/>
  <c r="B42" i="6"/>
  <c r="D41" i="6"/>
  <c r="G41" i="6" s="1"/>
  <c r="D40" i="6"/>
  <c r="G40" i="6" s="1"/>
  <c r="D39" i="6"/>
  <c r="G39" i="6" s="1"/>
  <c r="D38" i="6"/>
  <c r="G38" i="6" s="1"/>
  <c r="D37" i="6"/>
  <c r="G37" i="6" s="1"/>
  <c r="D36" i="6"/>
  <c r="G36" i="6" s="1"/>
  <c r="D35" i="6"/>
  <c r="G35" i="6" s="1"/>
  <c r="D34" i="6"/>
  <c r="G34" i="6" s="1"/>
  <c r="D33" i="6"/>
  <c r="G33" i="6" s="1"/>
  <c r="F32" i="6"/>
  <c r="E32" i="6"/>
  <c r="C32" i="6"/>
  <c r="B32" i="6"/>
  <c r="D31" i="6"/>
  <c r="G31" i="6" s="1"/>
  <c r="D30" i="6"/>
  <c r="G30" i="6" s="1"/>
  <c r="D29" i="6"/>
  <c r="G29" i="6" s="1"/>
  <c r="D28" i="6"/>
  <c r="G28" i="6" s="1"/>
  <c r="D27" i="6"/>
  <c r="G27" i="6" s="1"/>
  <c r="D26" i="6"/>
  <c r="G26" i="6" s="1"/>
  <c r="D25" i="6"/>
  <c r="G25" i="6" s="1"/>
  <c r="D24" i="6"/>
  <c r="G24" i="6" s="1"/>
  <c r="D23" i="6"/>
  <c r="G23" i="6" s="1"/>
  <c r="F22" i="6"/>
  <c r="E22" i="6"/>
  <c r="C22" i="6"/>
  <c r="B22" i="6"/>
  <c r="D21" i="6"/>
  <c r="G21" i="6" s="1"/>
  <c r="D20" i="6"/>
  <c r="G20" i="6" s="1"/>
  <c r="D19" i="6"/>
  <c r="G19" i="6" s="1"/>
  <c r="D18" i="6"/>
  <c r="G18" i="6" s="1"/>
  <c r="D17" i="6"/>
  <c r="G17" i="6" s="1"/>
  <c r="D16" i="6"/>
  <c r="G16" i="6" s="1"/>
  <c r="D15" i="6"/>
  <c r="G15" i="6" s="1"/>
  <c r="D14" i="6"/>
  <c r="G14" i="6" s="1"/>
  <c r="D13" i="6"/>
  <c r="G13" i="6" s="1"/>
  <c r="F12" i="6"/>
  <c r="E12" i="6"/>
  <c r="C12" i="6"/>
  <c r="D11" i="6"/>
  <c r="G11" i="6" s="1"/>
  <c r="D10" i="6"/>
  <c r="G10" i="6" s="1"/>
  <c r="D9" i="6"/>
  <c r="G9" i="6" s="1"/>
  <c r="D8" i="6"/>
  <c r="G8" i="6" s="1"/>
  <c r="D7" i="6"/>
  <c r="G7" i="6" s="1"/>
  <c r="D6" i="6"/>
  <c r="G6" i="6" s="1"/>
  <c r="D5" i="6"/>
  <c r="F4" i="6"/>
  <c r="E4" i="6"/>
  <c r="C4" i="6"/>
  <c r="B4" i="6"/>
  <c r="D5" i="5" l="1"/>
  <c r="D52" i="6"/>
  <c r="C41" i="5"/>
  <c r="E71" i="6"/>
  <c r="F71" i="6" s="1"/>
  <c r="E65" i="6"/>
  <c r="G65" i="6" s="1"/>
  <c r="E60" i="6"/>
  <c r="G60" i="6" s="1"/>
  <c r="D68" i="6"/>
  <c r="D35" i="5"/>
  <c r="F62" i="6"/>
  <c r="D15" i="5"/>
  <c r="D56" i="6"/>
  <c r="G67" i="6"/>
  <c r="G75" i="6"/>
  <c r="F75" i="6"/>
  <c r="D32" i="6"/>
  <c r="E73" i="6"/>
  <c r="G73" i="6" s="1"/>
  <c r="E41" i="5"/>
  <c r="E69" i="6"/>
  <c r="G69" i="6" s="1"/>
  <c r="E54" i="6"/>
  <c r="G54" i="6" s="1"/>
  <c r="E58" i="6"/>
  <c r="F58" i="6" s="1"/>
  <c r="D24" i="5"/>
  <c r="F41" i="5"/>
  <c r="B41" i="5"/>
  <c r="G17" i="5"/>
  <c r="G15" i="5" s="1"/>
  <c r="G6" i="5"/>
  <c r="G5" i="5" s="1"/>
  <c r="G25" i="5"/>
  <c r="G24" i="5" s="1"/>
  <c r="G36" i="5"/>
  <c r="G35" i="5" s="1"/>
  <c r="G14" i="4"/>
  <c r="D14" i="4"/>
  <c r="D15" i="8"/>
  <c r="G5" i="8"/>
  <c r="G15" i="8" s="1"/>
  <c r="C76" i="6"/>
  <c r="D42" i="6"/>
  <c r="D22" i="6"/>
  <c r="B76" i="6"/>
  <c r="D12" i="6"/>
  <c r="D4" i="6"/>
  <c r="G12" i="6"/>
  <c r="G22" i="6"/>
  <c r="G72" i="6"/>
  <c r="F72" i="6"/>
  <c r="G32" i="6"/>
  <c r="G61" i="6"/>
  <c r="F61" i="6"/>
  <c r="G74" i="6"/>
  <c r="F74" i="6"/>
  <c r="G42" i="6"/>
  <c r="G70" i="6"/>
  <c r="F70" i="6"/>
  <c r="G59" i="6"/>
  <c r="F59" i="6"/>
  <c r="G63" i="6"/>
  <c r="F63" i="6"/>
  <c r="G5" i="6"/>
  <c r="G4" i="6" s="1"/>
  <c r="D64" i="6"/>
  <c r="E53" i="6"/>
  <c r="G53" i="6" s="1"/>
  <c r="E55" i="6"/>
  <c r="G55" i="6" s="1"/>
  <c r="E66" i="6"/>
  <c r="F66" i="6" s="1"/>
  <c r="E57" i="6"/>
  <c r="F54" i="6"/>
  <c r="F67" i="6"/>
  <c r="F53" i="6" l="1"/>
  <c r="F73" i="6"/>
  <c r="F65" i="6"/>
  <c r="D41" i="5"/>
  <c r="F55" i="6"/>
  <c r="E64" i="6"/>
  <c r="F60" i="6"/>
  <c r="G71" i="6"/>
  <c r="E68" i="6"/>
  <c r="G68" i="6" s="1"/>
  <c r="F69" i="6"/>
  <c r="F68" i="6" s="1"/>
  <c r="G58" i="6"/>
  <c r="G41" i="5"/>
  <c r="D76" i="6"/>
  <c r="F52" i="6"/>
  <c r="G52" i="6"/>
  <c r="E56" i="6"/>
  <c r="G56" i="6" s="1"/>
  <c r="G57" i="6"/>
  <c r="F57" i="6"/>
  <c r="G66" i="6"/>
  <c r="G64" i="6" s="1"/>
  <c r="F64" i="6"/>
  <c r="E52" i="6"/>
  <c r="F56" i="6" l="1"/>
  <c r="E76" i="6"/>
  <c r="G76" i="6"/>
  <c r="F76" i="6"/>
</calcChain>
</file>

<file path=xl/sharedStrings.xml><?xml version="1.0" encoding="utf-8"?>
<sst xmlns="http://schemas.openxmlformats.org/spreadsheetml/2006/main" count="201" uniqueCount="144">
  <si>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</si>
  <si>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</si>
  <si>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</si>
  <si>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</si>
  <si>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</si>
  <si>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</si>
  <si>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</si>
  <si>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</si>
  <si>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</si>
  <si>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</si>
  <si>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</si>
  <si>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</si>
  <si>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</si>
  <si>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</si>
  <si>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</si>
  <si>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</si>
  <si>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</si>
  <si>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</si>
  <si>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</si>
  <si>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</si>
  <si>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</si>
  <si>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</si>
  <si>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</si>
  <si>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</si>
  <si>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</si>
  <si>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</si>
  <si>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</si>
  <si>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</si>
  <si>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</si>
  <si>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</si>
  <si>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</si>
  <si>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</si>
  <si>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</si>
  <si>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</si>
  <si>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</si>
  <si>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</si>
  <si>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</si>
  <si>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</si>
  <si>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</si>
  <si>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</si>
  <si>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</si>
  <si>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</si>
  <si>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</si>
  <si>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</si>
  <si>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</si>
  <si>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</si>
  <si>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</si>
  <si>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</si>
  <si>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</si>
  <si>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</si>
  <si>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</si>
  <si>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</si>
  <si>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</si>
  <si>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</si>
  <si>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</si>
  <si>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</si>
  <si>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</si>
  <si>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</si>
  <si>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</si>
  <si>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</si>
  <si>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</si>
  <si>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</si>
  <si>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</si>
  <si>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</si>
  <si>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</si>
  <si>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</si>
  <si>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</si>
  <si>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</si>
  <si>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</si>
  <si>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</si>
  <si>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</si>
  <si>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</si>
  <si>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</si>
  <si>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</si>
  <si>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</si>
  <si>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</si>
  <si>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</si>
  <si>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</si>
  <si>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</si>
  <si>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</si>
  <si>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</si>
  <si>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</si>
  <si>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</si>
  <si>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</si>
  <si>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</si>
  <si>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</si>
  <si>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</si>
  <si>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</si>
  <si>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</si>
  <si>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</si>
  <si>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</si>
  <si>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</si>
  <si>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</si>
  <si>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</si>
  <si>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</si>
  <si>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</si>
  <si>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</si>
  <si>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</si>
  <si>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</si>
  <si>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</si>
  <si>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</si>
  <si>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</si>
  <si>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</si>
  <si>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</si>
  <si>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</si>
  <si>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</si>
  <si>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</si>
  <si>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</si>
  <si>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</si>
  <si>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</si>
  <si>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</si>
  <si>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</si>
  <si>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</si>
  <si>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</si>
  <si>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</si>
  <si>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</si>
  <si>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</si>
  <si>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</si>
  <si>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</si>
  <si>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</si>
  <si>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</si>
  <si>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</si>
  <si>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</si>
  <si>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</si>
  <si>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</si>
  <si>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</si>
  <si>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</si>
  <si>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DIRECTORA GENERAL
LIC. LISETTE AHEDO ESPINOSA</t>
  </si>
  <si>
    <t>DIRECTORA DE ADMINISTRACIÓN Y FINANZAS 
C.P. VERÓNICA GONZÁLEZ MORENO</t>
  </si>
  <si>
    <t>100 DIRECCION GENERAL</t>
  </si>
  <si>
    <t>200 DIRECCION DE ADMINISTRACION Y FINANZAS</t>
  </si>
  <si>
    <t>300 DIRECCIÓN DE COMUNICACIÓN Y RELACIONE</t>
  </si>
  <si>
    <t>400 DIRECCION DE DESARROLLO ARTÍSTICO</t>
  </si>
  <si>
    <t>500 DIRECCION DESARROLLO ACADEMICO</t>
  </si>
  <si>
    <t>600 DIRECCION DE FOMENTO CULTURAL Y PATRIMON</t>
  </si>
  <si>
    <t>700 DIRECCION DE INFRASTRUCTURA Y SERVICIOS</t>
  </si>
  <si>
    <t>1000 DIRECCIÓN DE MÚSICA Y GRUPOS REPRESENTAT</t>
  </si>
  <si>
    <t>INSTITUTO CULTURAL DE LEÓN
Estado Analítico del Ejercicio del Presupuesto de Egresos
Clasificación por Objeto del Gasto (Capítulo y Concepto)
Del 01 de Enero al 31 de Diciembre de 2025
(Cifras en Pesos)</t>
  </si>
  <si>
    <t>Bajo protesta de decir verdad declaramos que los Estados Financieros y sus notas, son razonablemente correctos y son responsabilidad del emisor.</t>
  </si>
  <si>
    <t>INSTITUTO CULTURAL DE LEÓN
Estado Analítico del Ejercicio del Presupuesto de Egresos
Clasificación Administrativa
Del 01 de Enero al 31 de Diciembre de 2025
(Cifras en Pesos)</t>
  </si>
  <si>
    <t>Gobierno (Federal/Estatal/Municipal) de INSTITUTO CULTURAL DE LEÓN
Estado Analítico del Ejercicio del Presupuesto de Egresos
Clasificación Administrativa
Del 01 de Enero al 31 de Diciembre de 2025
(Cifras en Pesos)</t>
  </si>
  <si>
    <t>Sector Paraestatal del Gobierno (Federal/Estatal/Municipal) de INSTITUTO CULTURAL DE LEÓN
Estado Analítico del Ejercicio del Presupuesto de Egresos
Clasificación Administrativa
Del 01 de Enero al 31 de Diciembre de 2025
(Cifras en Pesos)</t>
  </si>
  <si>
    <t>INSTITUTO CULTURAL DE LEÓN
Estado Analítico del Ejercicio del Presupuesto de Egresos
Clasificación Funcional (Finalidad y Función)
Del 01 de Enero al 31 de Diciembre de 2025
(Cifras en Pesos)</t>
  </si>
  <si>
    <t>INSTITUTO CULTURAL DE LEÓN
Estado Analítico del Ejercicio del Presupuesto de Egresos
Clasificación Económica (por Tipo de Gasto)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</si>
</sst>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6">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24">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cellStyleXfs>
  <cellXfs count="82">
    <xf numFmtId="0" fontId="0" fillId="0" borderId="0" xfId="0"/>
    <xf numFmtId="0" fontId="0" fillId="0" borderId="0" xfId="0" applyProtection="1">
      <protection locked="0"/>
    </xf>
    <xf numFmtId="0" fontId="0" fillId="0" borderId="1" xfId="0" applyBorder="1" applyProtection="1">
      <protection locked="0"/>
    </xf>
    <xf numFmtId="4" fontId="7" fillId="2" borderId="6" xfId="9" applyNumberFormat="1" applyFont="1" applyFill="1" applyBorder="1" applyAlignment="1">
      <alignment horizontal="center" vertical="center" wrapText="1"/>
    </xf>
    <xf numFmtId="0" fontId="3" fillId="0" borderId="11" xfId="0" applyFont="1" applyBorder="1" applyProtection="1">
      <protection locked="0"/>
    </xf>
    <xf numFmtId="4" fontId="7" fillId="0" borderId="6" xfId="0" applyNumberFormat="1" applyFont="1" applyBorder="1" applyProtection="1">
      <protection locked="0"/>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3" fillId="0" borderId="11" xfId="9"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0" xfId="0" applyFont="1" applyAlignment="1">
      <alignment horizontal="left" wrapText="1"/>
    </xf>
    <xf numFmtId="0" fontId="3" fillId="0" borderId="0" xfId="0" applyFont="1" applyAlignment="1">
      <alignment wrapText="1"/>
    </xf>
    <xf numFmtId="0" fontId="7" fillId="2" borderId="3" xfId="9" applyFont="1" applyFill="1" applyBorder="1" applyAlignment="1">
      <alignment horizontal="center" vertical="center"/>
    </xf>
    <xf numFmtId="0" fontId="7" fillId="2" borderId="4" xfId="9" applyFont="1" applyFill="1" applyBorder="1" applyAlignment="1">
      <alignment horizontal="center" vertical="center"/>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pplyProtection="1">
      <alignment horizontal="centerContinuous" vertical="center" wrapText="1"/>
      <protection locked="0"/>
    </xf>
    <xf numFmtId="0" fontId="7" fillId="2" borderId="9" xfId="9" applyFont="1" applyFill="1" applyBorder="1" applyAlignment="1" applyProtection="1">
      <alignment horizontal="centerContinuous" vertical="center" wrapText="1"/>
      <protection locked="0"/>
    </xf>
    <xf numFmtId="0" fontId="3" fillId="0" borderId="0" xfId="0" applyFont="1" applyAlignment="1">
      <alignment horizontal="left" wrapText="1" indent="1"/>
    </xf>
    <xf numFmtId="0" fontId="0" fillId="0" borderId="1" xfId="0" applyBorder="1" applyAlignment="1" applyProtection="1">
      <alignment horizontal="left" indent="1"/>
      <protection locked="0"/>
    </xf>
    <xf numFmtId="0" fontId="7"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3" fillId="0" borderId="0" xfId="0" applyFont="1" applyAlignment="1">
      <alignment horizontal="left" indent="1"/>
    </xf>
    <xf numFmtId="0" fontId="3" fillId="0" borderId="5" xfId="0" applyFont="1" applyBorder="1" applyAlignment="1">
      <alignment horizontal="left" indent="1"/>
    </xf>
    <xf numFmtId="0" fontId="7" fillId="0" borderId="5" xfId="0" applyFont="1" applyBorder="1" applyAlignment="1" applyProtection="1">
      <alignment horizontal="left" indent="1"/>
      <protection locked="0"/>
    </xf>
    <xf numFmtId="0" fontId="3" fillId="0" borderId="0" xfId="0" applyFont="1" applyAlignment="1">
      <alignment horizontal="left" indent="2"/>
    </xf>
    <xf numFmtId="0" fontId="3" fillId="0" borderId="5" xfId="0" applyFont="1" applyBorder="1" applyAlignment="1">
      <alignment horizontal="left" indent="2"/>
    </xf>
    <xf numFmtId="0" fontId="7" fillId="0" borderId="5" xfId="0" applyFont="1" applyBorder="1" applyAlignment="1" applyProtection="1">
      <alignment horizontal="left" indent="2"/>
      <protection locked="0"/>
    </xf>
    <xf numFmtId="0" fontId="7" fillId="0" borderId="1" xfId="0" applyFont="1" applyBorder="1" applyAlignment="1">
      <alignment horizontal="left"/>
    </xf>
    <xf numFmtId="0" fontId="3" fillId="0" borderId="0" xfId="0" applyFont="1" applyAlignment="1" applyProtection="1">
      <alignment horizontal="left" wrapText="1" indent="1"/>
      <protection locked="0"/>
    </xf>
    <xf numFmtId="0" fontId="7" fillId="2" borderId="14" xfId="9" applyFont="1" applyFill="1" applyBorder="1" applyAlignment="1">
      <alignment horizontal="center" vertical="center"/>
    </xf>
    <xf numFmtId="0" fontId="7" fillId="0" borderId="0" xfId="0" applyFont="1" applyAlignment="1">
      <alignment horizontal="left" indent="1"/>
    </xf>
    <xf numFmtId="4" fontId="3" fillId="0" borderId="13" xfId="0" applyNumberFormat="1" applyFont="1" applyBorder="1" applyProtection="1">
      <protection locked="0"/>
    </xf>
    <xf numFmtId="4" fontId="3" fillId="0" borderId="12" xfId="0" applyNumberFormat="1" applyFont="1" applyBorder="1" applyProtection="1">
      <protection locked="0"/>
    </xf>
    <xf numFmtId="4" fontId="7" fillId="0" borderId="12" xfId="0" applyNumberFormat="1" applyFont="1" applyBorder="1" applyProtection="1">
      <protection locked="0"/>
    </xf>
    <xf numFmtId="0" fontId="3" fillId="0" borderId="0" xfId="8" applyFont="1" applyAlignment="1" applyProtection="1">
      <alignment vertical="top"/>
      <protection locked="0"/>
    </xf>
    <xf numFmtId="0" fontId="3" fillId="0" borderId="0" xfId="8" applyFont="1" applyAlignment="1" applyProtection="1">
      <alignment vertical="top" wrapText="1"/>
      <protection locked="0"/>
    </xf>
    <xf numFmtId="4" fontId="3" fillId="0" borderId="13" xfId="0" applyNumberFormat="1" applyFont="1" applyBorder="1" applyAlignment="1" applyProtection="1">
      <alignment horizontal="right"/>
      <protection locked="0"/>
    </xf>
    <xf numFmtId="4" fontId="7" fillId="0" borderId="11" xfId="0" applyNumberFormat="1" applyFont="1" applyBorder="1" applyProtection="1">
      <protection locked="0"/>
    </xf>
    <xf numFmtId="4" fontId="3" fillId="0" borderId="0" xfId="0" applyNumberFormat="1" applyFont="1" applyProtection="1">
      <protection locked="0"/>
    </xf>
    <xf numFmtId="4" fontId="7" fillId="0" borderId="13" xfId="0" applyNumberFormat="1" applyFont="1" applyBorder="1" applyProtection="1">
      <protection locked="0"/>
    </xf>
    <xf numFmtId="4" fontId="7" fillId="0" borderId="3" xfId="0" applyNumberFormat="1" applyFont="1" applyBorder="1" applyProtection="1">
      <protection locked="0"/>
    </xf>
    <xf numFmtId="4" fontId="7" fillId="0" borderId="4" xfId="0" applyNumberFormat="1" applyFont="1" applyBorder="1" applyProtection="1">
      <protection locked="0"/>
    </xf>
    <xf numFmtId="4" fontId="0" fillId="0" borderId="0" xfId="0" applyNumberFormat="1" applyProtection="1">
      <protection locked="0"/>
    </xf>
    <xf numFmtId="4" fontId="3" fillId="0" borderId="15" xfId="0" applyNumberFormat="1" applyFont="1" applyBorder="1" applyProtection="1">
      <protection locked="0"/>
    </xf>
    <xf numFmtId="4" fontId="7" fillId="0" borderId="1" xfId="0" applyNumberFormat="1" applyFont="1" applyBorder="1" applyProtection="1">
      <protection locked="0"/>
    </xf>
    <xf numFmtId="4" fontId="3" fillId="0" borderId="0" xfId="0" applyNumberFormat="1" applyFont="1" applyAlignment="1" applyProtection="1">
      <alignment horizontal="right"/>
      <protection locked="0"/>
    </xf>
    <xf numFmtId="4" fontId="7" fillId="0" borderId="2" xfId="0" applyNumberFormat="1" applyFont="1" applyBorder="1" applyProtection="1">
      <protection locked="0"/>
    </xf>
    <xf numFmtId="4" fontId="3" fillId="0" borderId="1" xfId="0" applyNumberFormat="1" applyFont="1" applyBorder="1" applyProtection="1">
      <protection locked="0"/>
    </xf>
    <xf numFmtId="0" fontId="2" fillId="0" borderId="0" xfId="8" applyAlignment="1" applyProtection="1">
      <alignment horizontal="left" vertical="top" indent="1"/>
      <protection locked="0"/>
    </xf>
    <xf numFmtId="0" fontId="3" fillId="0" borderId="0" xfId="8" applyFont="1" applyAlignment="1" applyProtection="1">
      <alignment horizontal="center" wrapText="1"/>
      <protection locked="0"/>
    </xf>
    <xf numFmtId="0" fontId="3" fillId="0" borderId="10" xfId="9" applyFont="1" applyBorder="1" applyAlignment="1">
      <alignment horizontal="center" vertical="center"/>
    </xf>
    <xf numFmtId="4" fontId="3" fillId="0" borderId="3" xfId="9" applyNumberFormat="1" applyFont="1" applyBorder="1" applyAlignment="1">
      <alignment horizontal="center" vertical="center" wrapText="1"/>
    </xf>
    <xf numFmtId="4" fontId="3" fillId="0" borderId="14" xfId="0" applyNumberFormat="1" applyFont="1" applyBorder="1" applyProtection="1">
      <protection locked="0"/>
    </xf>
    <xf numFmtId="4" fontId="3" fillId="0" borderId="2" xfId="9" applyNumberFormat="1" applyFont="1" applyBorder="1" applyAlignment="1">
      <alignment horizontal="center" vertical="center" wrapText="1"/>
    </xf>
    <xf numFmtId="4" fontId="0" fillId="0" borderId="10" xfId="0" applyNumberFormat="1" applyBorder="1" applyProtection="1">
      <protection locked="0"/>
    </xf>
    <xf numFmtId="4" fontId="0" fillId="0" borderId="5" xfId="0" applyNumberFormat="1" applyBorder="1" applyProtection="1">
      <protection locked="0"/>
    </xf>
    <xf numFmtId="4" fontId="3" fillId="0" borderId="11" xfId="0" applyNumberFormat="1" applyFont="1" applyBorder="1" applyAlignment="1" applyProtection="1">
      <alignment horizontal="right"/>
      <protection locked="0"/>
    </xf>
    <xf numFmtId="4" fontId="3" fillId="0" borderId="12" xfId="0" applyNumberFormat="1" applyFont="1" applyBorder="1" applyAlignment="1" applyProtection="1">
      <alignment horizontal="right"/>
      <protection locked="0"/>
    </xf>
    <xf numFmtId="4" fontId="3" fillId="0" borderId="14" xfId="0" applyNumberFormat="1" applyFont="1" applyBorder="1" applyAlignment="1" applyProtection="1">
      <alignment horizontal="right"/>
      <protection locked="0"/>
    </xf>
    <xf numFmtId="4" fontId="3" fillId="0" borderId="3" xfId="0" applyNumberFormat="1" applyFont="1" applyBorder="1" applyAlignment="1" applyProtection="1">
      <alignment horizontal="right"/>
      <protection locked="0"/>
    </xf>
    <xf numFmtId="4" fontId="3" fillId="0" borderId="2" xfId="0" applyNumberFormat="1" applyFont="1" applyBorder="1" applyAlignment="1" applyProtection="1">
      <alignment horizontal="right"/>
      <protection locked="0"/>
    </xf>
    <xf numFmtId="4" fontId="3" fillId="0" borderId="15" xfId="0" applyNumberFormat="1" applyFont="1" applyBorder="1" applyAlignment="1" applyProtection="1">
      <alignment horizontal="right"/>
      <protection locked="0"/>
    </xf>
    <xf numFmtId="0" fontId="3" fillId="0" borderId="10" xfId="0" applyFont="1" applyBorder="1" applyProtection="1">
      <protection locked="0"/>
    </xf>
    <xf numFmtId="4" fontId="7" fillId="0" borderId="0" xfId="0" applyNumberFormat="1" applyFont="1" applyProtection="1">
      <protection locked="0"/>
    </xf>
    <xf numFmtId="4" fontId="3" fillId="0" borderId="5" xfId="0" applyNumberFormat="1" applyFont="1" applyBorder="1" applyProtection="1">
      <protection locked="0"/>
    </xf>
    <xf numFmtId="4" fontId="7" fillId="2" borderId="11" xfId="9" applyNumberFormat="1" applyFont="1" applyFill="1" applyBorder="1" applyAlignment="1">
      <alignment horizontal="center" vertical="center" wrapText="1"/>
    </xf>
    <xf numFmtId="4" fontId="0" fillId="0" borderId="2" xfId="0" applyNumberFormat="1" applyBorder="1" applyProtection="1">
      <protection locked="0"/>
    </xf>
    <xf numFmtId="4" fontId="0" fillId="0" borderId="1" xfId="0" applyNumberFormat="1" applyBorder="1" applyProtection="1">
      <protection locked="0"/>
    </xf>
    <xf numFmtId="4" fontId="0" fillId="0" borderId="15" xfId="0" applyNumberFormat="1" applyBorder="1" applyProtection="1">
      <protection locked="0"/>
    </xf>
    <xf numFmtId="0" fontId="0" fillId="0" borderId="15" xfId="0" applyBorder="1" applyProtection="1">
      <protection locked="0"/>
    </xf>
    <xf numFmtId="0" fontId="8" fillId="2" borderId="2" xfId="0" applyFont="1" applyFill="1" applyBorder="1" applyAlignment="1" applyProtection="1">
      <alignment horizontal="center" wrapText="1"/>
      <protection locked="0"/>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4" fontId="7" fillId="2" borderId="11" xfId="9" applyNumberFormat="1" applyFont="1" applyFill="1" applyBorder="1" applyAlignment="1">
      <alignment horizontal="center" vertical="center" wrapText="1"/>
    </xf>
    <xf numFmtId="4" fontId="7" fillId="2" borderId="12" xfId="9" applyNumberFormat="1" applyFont="1" applyFill="1" applyBorder="1" applyAlignment="1">
      <alignment horizontal="center" vertical="center" wrapText="1"/>
    </xf>
    <xf numFmtId="0" fontId="3" fillId="0" borderId="0" xfId="8" applyFont="1" applyAlignment="1" applyProtection="1">
      <alignment horizontal="center" vertical="center" wrapText="1"/>
      <protection locked="0"/>
    </xf>
    <xf numFmtId="4" fontId="7" fillId="2" borderId="13" xfId="9" applyNumberFormat="1" applyFont="1" applyFill="1" applyBorder="1" applyAlignment="1">
      <alignment horizontal="center" vertical="center" wrapText="1"/>
    </xf>
    <xf numFmtId="0" fontId="8" fillId="2" borderId="10"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cellXfs>
  <cellStyles count="24">
    <cellStyle name="Euro" xfId="1" xr:uid="{00000000-0005-0000-0000-000000000000}"/>
    <cellStyle name="Millares 2" xfId="2" xr:uid="{00000000-0005-0000-0000-000001000000}"/>
    <cellStyle name="Millares 2 2" xfId="3" xr:uid="{00000000-0005-0000-0000-000002000000}"/>
    <cellStyle name="Millares 2 2 2" xfId="17" xr:uid="{00000000-0005-0000-0000-000002000000}"/>
    <cellStyle name="Millares 2 3" xfId="4" xr:uid="{00000000-0005-0000-0000-000003000000}"/>
    <cellStyle name="Millares 2 3 2" xfId="18" xr:uid="{00000000-0005-0000-0000-000003000000}"/>
    <cellStyle name="Millares 2 4" xfId="16" xr:uid="{00000000-0005-0000-0000-000001000000}"/>
    <cellStyle name="Millares 3" xfId="5" xr:uid="{00000000-0005-0000-0000-000004000000}"/>
    <cellStyle name="Millares 3 2" xfId="19" xr:uid="{00000000-0005-0000-0000-000004000000}"/>
    <cellStyle name="Moneda 2" xfId="6" xr:uid="{00000000-0005-0000-0000-000005000000}"/>
    <cellStyle name="Moneda 2 2" xfId="20" xr:uid="{00000000-0005-0000-0000-000005000000}"/>
    <cellStyle name="Normal" xfId="0" builtinId="0"/>
    <cellStyle name="Normal 2" xfId="7" xr:uid="{00000000-0005-0000-0000-000007000000}"/>
    <cellStyle name="Normal 2 2" xfId="8" xr:uid="{00000000-0005-0000-0000-000008000000}"/>
    <cellStyle name="Normal 2 3" xfId="21" xr:uid="{00000000-0005-0000-0000-000007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3" xr:uid="{00000000-0005-0000-0000-00000F000000}"/>
    <cellStyle name="Normal 6 3" xfId="22"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86"/>
  <sheetViews>
    <sheetView showGridLines="0" tabSelected="1" topLeftCell="A40" zoomScaleNormal="100" workbookViewId="0">
      <selection activeCell="E81" sqref="E81"/>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54.95" customHeight="1" x14ac:dyDescent="0.2">
      <c r="A1" s="73" t="s">
        <v>137</v>
      </c>
      <c r="B1" s="74"/>
      <c r="C1" s="74"/>
      <c r="D1" s="74"/>
      <c r="E1" s="74"/>
      <c r="F1" s="74"/>
      <c r="G1" s="75"/>
    </row>
    <row r="2" spans="1:7" x14ac:dyDescent="0.2">
      <c r="A2" s="14"/>
      <c r="B2" s="16" t="s">
        <v>0</v>
      </c>
      <c r="C2" s="17"/>
      <c r="D2" s="17"/>
      <c r="E2" s="17"/>
      <c r="F2" s="18"/>
      <c r="G2" s="76" t="s">
        <v>1</v>
      </c>
    </row>
    <row r="3" spans="1:7" ht="24.95" customHeight="1" x14ac:dyDescent="0.2">
      <c r="A3" s="32" t="s">
        <v>2</v>
      </c>
      <c r="B3" s="3" t="s">
        <v>3</v>
      </c>
      <c r="C3" s="3" t="s">
        <v>4</v>
      </c>
      <c r="D3" s="3" t="s">
        <v>5</v>
      </c>
      <c r="E3" s="3" t="s">
        <v>6</v>
      </c>
      <c r="F3" s="3" t="s">
        <v>7</v>
      </c>
      <c r="G3" s="77"/>
    </row>
    <row r="4" spans="1:7" x14ac:dyDescent="0.2">
      <c r="A4" s="30" t="s">
        <v>26</v>
      </c>
      <c r="B4" s="40">
        <f>SUM(B5:B11)</f>
        <v>67034754</v>
      </c>
      <c r="C4" s="43">
        <f t="shared" ref="C4:G4" si="0">SUM(C5:C11)</f>
        <v>296364.99999999988</v>
      </c>
      <c r="D4" s="40">
        <f t="shared" si="0"/>
        <v>67331119</v>
      </c>
      <c r="E4" s="49">
        <f t="shared" si="0"/>
        <v>67331119</v>
      </c>
      <c r="F4" s="40">
        <f t="shared" si="0"/>
        <v>67331119</v>
      </c>
      <c r="G4" s="40">
        <f t="shared" si="0"/>
        <v>0</v>
      </c>
    </row>
    <row r="5" spans="1:7" x14ac:dyDescent="0.2">
      <c r="A5" s="27" t="s">
        <v>27</v>
      </c>
      <c r="B5" s="39">
        <v>29672564</v>
      </c>
      <c r="C5" s="48">
        <v>-1603585.76</v>
      </c>
      <c r="D5" s="34">
        <f>+B5+C5</f>
        <v>28068978.239999998</v>
      </c>
      <c r="E5" s="48">
        <v>28068978.239999998</v>
      </c>
      <c r="F5" s="39">
        <v>28068978.239999998</v>
      </c>
      <c r="G5" s="34">
        <f>+D5-E5</f>
        <v>0</v>
      </c>
    </row>
    <row r="6" spans="1:7" x14ac:dyDescent="0.2">
      <c r="A6" s="27" t="s">
        <v>28</v>
      </c>
      <c r="B6" s="39">
        <v>7474216</v>
      </c>
      <c r="C6" s="48">
        <v>2455812.63</v>
      </c>
      <c r="D6" s="34">
        <f t="shared" ref="D6:F69" si="1">+B6+C6</f>
        <v>9930028.629999999</v>
      </c>
      <c r="E6" s="48">
        <v>9930028.6300000008</v>
      </c>
      <c r="F6" s="39">
        <v>9930028.6300000008</v>
      </c>
      <c r="G6" s="34">
        <f t="shared" ref="G6:G69" si="2">+D6-E6</f>
        <v>0</v>
      </c>
    </row>
    <row r="7" spans="1:7" x14ac:dyDescent="0.2">
      <c r="A7" s="27" t="s">
        <v>29</v>
      </c>
      <c r="B7" s="39">
        <v>6209352</v>
      </c>
      <c r="C7" s="48">
        <v>113820.64</v>
      </c>
      <c r="D7" s="34">
        <f t="shared" si="1"/>
        <v>6323172.6399999997</v>
      </c>
      <c r="E7" s="48">
        <v>6323172.6399999997</v>
      </c>
      <c r="F7" s="39">
        <v>6323172.6399999997</v>
      </c>
      <c r="G7" s="34">
        <f t="shared" si="2"/>
        <v>0</v>
      </c>
    </row>
    <row r="8" spans="1:7" x14ac:dyDescent="0.2">
      <c r="A8" s="27" t="s">
        <v>30</v>
      </c>
      <c r="B8" s="39">
        <v>10931283</v>
      </c>
      <c r="C8" s="48">
        <v>-710807.38</v>
      </c>
      <c r="D8" s="34">
        <f t="shared" si="1"/>
        <v>10220475.619999999</v>
      </c>
      <c r="E8" s="48">
        <v>10220475.619999999</v>
      </c>
      <c r="F8" s="39">
        <v>10220475.619999999</v>
      </c>
      <c r="G8" s="34">
        <f t="shared" si="2"/>
        <v>0</v>
      </c>
    </row>
    <row r="9" spans="1:7" x14ac:dyDescent="0.2">
      <c r="A9" s="27" t="s">
        <v>31</v>
      </c>
      <c r="B9" s="39">
        <v>12747339</v>
      </c>
      <c r="C9" s="48">
        <v>-321609.57</v>
      </c>
      <c r="D9" s="34">
        <f t="shared" si="1"/>
        <v>12425729.43</v>
      </c>
      <c r="E9" s="48">
        <v>12425729.43</v>
      </c>
      <c r="F9" s="39">
        <v>12425729.43</v>
      </c>
      <c r="G9" s="34">
        <f t="shared" si="2"/>
        <v>0</v>
      </c>
    </row>
    <row r="10" spans="1:7" x14ac:dyDescent="0.2">
      <c r="A10" s="27" t="s">
        <v>32</v>
      </c>
      <c r="B10" s="39">
        <v>0</v>
      </c>
      <c r="C10" s="48">
        <v>0</v>
      </c>
      <c r="D10" s="34">
        <f t="shared" si="1"/>
        <v>0</v>
      </c>
      <c r="E10" s="48">
        <v>0</v>
      </c>
      <c r="F10" s="39">
        <v>0</v>
      </c>
      <c r="G10" s="34">
        <f t="shared" si="2"/>
        <v>0</v>
      </c>
    </row>
    <row r="11" spans="1:7" x14ac:dyDescent="0.2">
      <c r="A11" s="27" t="s">
        <v>33</v>
      </c>
      <c r="B11" s="39">
        <v>0</v>
      </c>
      <c r="C11" s="48">
        <v>362734.44</v>
      </c>
      <c r="D11" s="34">
        <f t="shared" si="1"/>
        <v>362734.44</v>
      </c>
      <c r="E11" s="48">
        <v>362734.44</v>
      </c>
      <c r="F11" s="39">
        <v>362734.44</v>
      </c>
      <c r="G11" s="34">
        <f t="shared" si="2"/>
        <v>0</v>
      </c>
    </row>
    <row r="12" spans="1:7" x14ac:dyDescent="0.2">
      <c r="A12" s="30" t="s">
        <v>34</v>
      </c>
      <c r="B12" s="42">
        <f>SUM(B13:B21)</f>
        <v>1870684</v>
      </c>
      <c r="C12" s="44">
        <f t="shared" ref="C12:G12" si="3">SUM(C13:C21)</f>
        <v>333104.65000000002</v>
      </c>
      <c r="D12" s="42">
        <f t="shared" si="3"/>
        <v>2203788.65</v>
      </c>
      <c r="E12" s="47">
        <f t="shared" si="3"/>
        <v>2028341.5099999998</v>
      </c>
      <c r="F12" s="42">
        <f t="shared" si="3"/>
        <v>2028341.5099999998</v>
      </c>
      <c r="G12" s="42">
        <f t="shared" si="3"/>
        <v>175447.13999999987</v>
      </c>
    </row>
    <row r="13" spans="1:7" x14ac:dyDescent="0.2">
      <c r="A13" s="27" t="s">
        <v>35</v>
      </c>
      <c r="B13" s="39">
        <v>956555</v>
      </c>
      <c r="C13" s="48">
        <v>69426.490000000005</v>
      </c>
      <c r="D13" s="34">
        <f t="shared" si="1"/>
        <v>1025981.49</v>
      </c>
      <c r="E13" s="48">
        <v>952759.81</v>
      </c>
      <c r="F13" s="39">
        <v>952759.81</v>
      </c>
      <c r="G13" s="34">
        <f t="shared" si="2"/>
        <v>73221.679999999935</v>
      </c>
    </row>
    <row r="14" spans="1:7" x14ac:dyDescent="0.2">
      <c r="A14" s="27" t="s">
        <v>36</v>
      </c>
      <c r="B14" s="39">
        <v>201600</v>
      </c>
      <c r="C14" s="48">
        <v>166548.72</v>
      </c>
      <c r="D14" s="34">
        <f t="shared" si="1"/>
        <v>368148.72</v>
      </c>
      <c r="E14" s="48">
        <v>334512.65000000002</v>
      </c>
      <c r="F14" s="39">
        <v>334512.65000000002</v>
      </c>
      <c r="G14" s="34">
        <f t="shared" si="2"/>
        <v>33636.069999999949</v>
      </c>
    </row>
    <row r="15" spans="1:7" x14ac:dyDescent="0.2">
      <c r="A15" s="27" t="s">
        <v>37</v>
      </c>
      <c r="B15" s="39">
        <v>0</v>
      </c>
      <c r="C15" s="48">
        <v>0</v>
      </c>
      <c r="D15" s="34">
        <f t="shared" si="1"/>
        <v>0</v>
      </c>
      <c r="E15" s="48">
        <v>0</v>
      </c>
      <c r="F15" s="39">
        <v>0</v>
      </c>
      <c r="G15" s="34">
        <f t="shared" si="2"/>
        <v>0</v>
      </c>
    </row>
    <row r="16" spans="1:7" x14ac:dyDescent="0.2">
      <c r="A16" s="27" t="s">
        <v>38</v>
      </c>
      <c r="B16" s="39">
        <v>372203</v>
      </c>
      <c r="C16" s="48">
        <v>33507.25</v>
      </c>
      <c r="D16" s="34">
        <f t="shared" si="1"/>
        <v>405710.25</v>
      </c>
      <c r="E16" s="48">
        <v>402298.7</v>
      </c>
      <c r="F16" s="39">
        <v>402298.7</v>
      </c>
      <c r="G16" s="34">
        <f t="shared" si="2"/>
        <v>3411.5499999999884</v>
      </c>
    </row>
    <row r="17" spans="1:7" x14ac:dyDescent="0.2">
      <c r="A17" s="27" t="s">
        <v>39</v>
      </c>
      <c r="B17" s="39">
        <v>0</v>
      </c>
      <c r="C17" s="48">
        <v>1375.25</v>
      </c>
      <c r="D17" s="34">
        <f t="shared" si="1"/>
        <v>1375.25</v>
      </c>
      <c r="E17" s="48">
        <v>1375.25</v>
      </c>
      <c r="F17" s="39">
        <v>1375.25</v>
      </c>
      <c r="G17" s="34">
        <f t="shared" si="2"/>
        <v>0</v>
      </c>
    </row>
    <row r="18" spans="1:7" x14ac:dyDescent="0.2">
      <c r="A18" s="27" t="s">
        <v>40</v>
      </c>
      <c r="B18" s="39">
        <v>204102</v>
      </c>
      <c r="C18" s="48">
        <v>97529.11</v>
      </c>
      <c r="D18" s="34">
        <f t="shared" si="1"/>
        <v>301631.11</v>
      </c>
      <c r="E18" s="48">
        <v>285741.99</v>
      </c>
      <c r="F18" s="39">
        <v>285741.99</v>
      </c>
      <c r="G18" s="34">
        <f t="shared" si="2"/>
        <v>15889.119999999995</v>
      </c>
    </row>
    <row r="19" spans="1:7" x14ac:dyDescent="0.2">
      <c r="A19" s="27" t="s">
        <v>41</v>
      </c>
      <c r="B19" s="39">
        <v>15584</v>
      </c>
      <c r="C19" s="48">
        <v>1369.89</v>
      </c>
      <c r="D19" s="34">
        <f t="shared" si="1"/>
        <v>16953.89</v>
      </c>
      <c r="E19" s="48">
        <v>16189.89</v>
      </c>
      <c r="F19" s="39">
        <v>16189.89</v>
      </c>
      <c r="G19" s="34">
        <f t="shared" si="2"/>
        <v>764</v>
      </c>
    </row>
    <row r="20" spans="1:7" x14ac:dyDescent="0.2">
      <c r="A20" s="27" t="s">
        <v>42</v>
      </c>
      <c r="B20" s="39">
        <v>0</v>
      </c>
      <c r="C20" s="48">
        <v>0</v>
      </c>
      <c r="D20" s="34">
        <f t="shared" si="1"/>
        <v>0</v>
      </c>
      <c r="E20" s="48">
        <v>0</v>
      </c>
      <c r="F20" s="39">
        <v>0</v>
      </c>
      <c r="G20" s="34">
        <f t="shared" si="2"/>
        <v>0</v>
      </c>
    </row>
    <row r="21" spans="1:7" x14ac:dyDescent="0.2">
      <c r="A21" s="27" t="s">
        <v>43</v>
      </c>
      <c r="B21" s="39">
        <v>120640</v>
      </c>
      <c r="C21" s="48">
        <v>-36652.06</v>
      </c>
      <c r="D21" s="34">
        <f t="shared" si="1"/>
        <v>83987.94</v>
      </c>
      <c r="E21" s="48">
        <v>35463.22</v>
      </c>
      <c r="F21" s="39">
        <v>35463.22</v>
      </c>
      <c r="G21" s="34">
        <f t="shared" si="2"/>
        <v>48524.72</v>
      </c>
    </row>
    <row r="22" spans="1:7" x14ac:dyDescent="0.2">
      <c r="A22" s="30" t="s">
        <v>44</v>
      </c>
      <c r="B22" s="42">
        <f>SUM(B23:B31)</f>
        <v>22523971</v>
      </c>
      <c r="C22" s="44">
        <f t="shared" ref="C22:G22" si="4">SUM(C23:C31)</f>
        <v>22675753.920000002</v>
      </c>
      <c r="D22" s="42">
        <f t="shared" si="4"/>
        <v>45199724.920000002</v>
      </c>
      <c r="E22" s="47">
        <f t="shared" si="4"/>
        <v>39441823.43</v>
      </c>
      <c r="F22" s="42">
        <f t="shared" si="4"/>
        <v>39349919.780000001</v>
      </c>
      <c r="G22" s="42">
        <f t="shared" si="4"/>
        <v>5757901.4900000021</v>
      </c>
    </row>
    <row r="23" spans="1:7" x14ac:dyDescent="0.2">
      <c r="A23" s="27" t="s">
        <v>45</v>
      </c>
      <c r="B23" s="39">
        <v>2568256</v>
      </c>
      <c r="C23" s="48">
        <v>-94022.66</v>
      </c>
      <c r="D23" s="34">
        <f t="shared" si="1"/>
        <v>2474233.34</v>
      </c>
      <c r="E23" s="48">
        <v>1725684.95</v>
      </c>
      <c r="F23" s="39">
        <v>1711725.95</v>
      </c>
      <c r="G23" s="34">
        <f t="shared" si="2"/>
        <v>748548.3899999999</v>
      </c>
    </row>
    <row r="24" spans="1:7" x14ac:dyDescent="0.2">
      <c r="A24" s="27" t="s">
        <v>46</v>
      </c>
      <c r="B24" s="39">
        <v>70999</v>
      </c>
      <c r="C24" s="48">
        <v>-12650</v>
      </c>
      <c r="D24" s="34">
        <f t="shared" si="1"/>
        <v>58349</v>
      </c>
      <c r="E24" s="48">
        <v>45402.48</v>
      </c>
      <c r="F24" s="39">
        <v>45402.48</v>
      </c>
      <c r="G24" s="34">
        <f t="shared" si="2"/>
        <v>12946.519999999997</v>
      </c>
    </row>
    <row r="25" spans="1:7" x14ac:dyDescent="0.2">
      <c r="A25" s="27" t="s">
        <v>47</v>
      </c>
      <c r="B25" s="39">
        <v>2430898</v>
      </c>
      <c r="C25" s="48">
        <v>2436459.25</v>
      </c>
      <c r="D25" s="34">
        <f t="shared" si="1"/>
        <v>4867357.25</v>
      </c>
      <c r="E25" s="48">
        <v>4306373.93</v>
      </c>
      <c r="F25" s="39">
        <v>4254173.93</v>
      </c>
      <c r="G25" s="34">
        <f t="shared" si="2"/>
        <v>560983.3200000003</v>
      </c>
    </row>
    <row r="26" spans="1:7" x14ac:dyDescent="0.2">
      <c r="A26" s="27" t="s">
        <v>48</v>
      </c>
      <c r="B26" s="39">
        <v>278308</v>
      </c>
      <c r="C26" s="48">
        <v>-6908.18</v>
      </c>
      <c r="D26" s="34">
        <f t="shared" si="1"/>
        <v>271399.82</v>
      </c>
      <c r="E26" s="48">
        <v>199074.26</v>
      </c>
      <c r="F26" s="39">
        <v>199074.26</v>
      </c>
      <c r="G26" s="34">
        <f t="shared" si="2"/>
        <v>72325.56</v>
      </c>
    </row>
    <row r="27" spans="1:7" x14ac:dyDescent="0.2">
      <c r="A27" s="27" t="s">
        <v>49</v>
      </c>
      <c r="B27" s="39">
        <v>1416695</v>
      </c>
      <c r="C27" s="48">
        <v>608156.57999999996</v>
      </c>
      <c r="D27" s="34">
        <f t="shared" si="1"/>
        <v>2024851.58</v>
      </c>
      <c r="E27" s="48">
        <v>1352656.39</v>
      </c>
      <c r="F27" s="39">
        <v>1341636.3899999999</v>
      </c>
      <c r="G27" s="34">
        <f t="shared" si="2"/>
        <v>672195.19000000018</v>
      </c>
    </row>
    <row r="28" spans="1:7" x14ac:dyDescent="0.2">
      <c r="A28" s="27" t="s">
        <v>50</v>
      </c>
      <c r="B28" s="39">
        <v>2539512</v>
      </c>
      <c r="C28" s="48">
        <v>1557784.45</v>
      </c>
      <c r="D28" s="34">
        <f t="shared" si="1"/>
        <v>4097296.45</v>
      </c>
      <c r="E28" s="48">
        <v>3908831.61</v>
      </c>
      <c r="F28" s="39">
        <v>3902435.57</v>
      </c>
      <c r="G28" s="34">
        <f t="shared" si="2"/>
        <v>188464.84000000032</v>
      </c>
    </row>
    <row r="29" spans="1:7" x14ac:dyDescent="0.2">
      <c r="A29" s="27" t="s">
        <v>51</v>
      </c>
      <c r="B29" s="39">
        <v>281990</v>
      </c>
      <c r="C29" s="48">
        <v>-35267.06</v>
      </c>
      <c r="D29" s="34">
        <f t="shared" si="1"/>
        <v>246722.94</v>
      </c>
      <c r="E29" s="48">
        <v>146297.75</v>
      </c>
      <c r="F29" s="39">
        <v>146297.76</v>
      </c>
      <c r="G29" s="34">
        <f t="shared" si="2"/>
        <v>100425.19</v>
      </c>
    </row>
    <row r="30" spans="1:7" x14ac:dyDescent="0.2">
      <c r="A30" s="27" t="s">
        <v>52</v>
      </c>
      <c r="B30" s="39">
        <v>10301251</v>
      </c>
      <c r="C30" s="48">
        <v>17876561.620000001</v>
      </c>
      <c r="D30" s="34">
        <f t="shared" si="1"/>
        <v>28177812.620000001</v>
      </c>
      <c r="E30" s="48">
        <v>24907051.59</v>
      </c>
      <c r="F30" s="39">
        <v>24898722.920000002</v>
      </c>
      <c r="G30" s="34">
        <f t="shared" si="2"/>
        <v>3270761.0300000012</v>
      </c>
    </row>
    <row r="31" spans="1:7" x14ac:dyDescent="0.2">
      <c r="A31" s="27" t="s">
        <v>53</v>
      </c>
      <c r="B31" s="39">
        <v>2636062</v>
      </c>
      <c r="C31" s="48">
        <v>345639.92</v>
      </c>
      <c r="D31" s="34">
        <f t="shared" si="1"/>
        <v>2981701.92</v>
      </c>
      <c r="E31" s="48">
        <v>2850450.47</v>
      </c>
      <c r="F31" s="39">
        <v>2850450.52</v>
      </c>
      <c r="G31" s="34">
        <f t="shared" si="2"/>
        <v>131251.44999999972</v>
      </c>
    </row>
    <row r="32" spans="1:7" x14ac:dyDescent="0.2">
      <c r="A32" s="30" t="s">
        <v>54</v>
      </c>
      <c r="B32" s="42">
        <f>SUM(B33:B41)</f>
        <v>0</v>
      </c>
      <c r="C32" s="44">
        <f t="shared" ref="C32:G32" si="5">SUM(C33:C41)</f>
        <v>0</v>
      </c>
      <c r="D32" s="42">
        <f t="shared" si="5"/>
        <v>0</v>
      </c>
      <c r="E32" s="47">
        <f t="shared" si="5"/>
        <v>0</v>
      </c>
      <c r="F32" s="42">
        <f t="shared" si="5"/>
        <v>0</v>
      </c>
      <c r="G32" s="42">
        <f t="shared" si="5"/>
        <v>0</v>
      </c>
    </row>
    <row r="33" spans="1:7" x14ac:dyDescent="0.2">
      <c r="A33" s="27" t="s">
        <v>55</v>
      </c>
      <c r="B33" s="34">
        <v>0</v>
      </c>
      <c r="C33" s="41">
        <v>0</v>
      </c>
      <c r="D33" s="34">
        <f t="shared" si="1"/>
        <v>0</v>
      </c>
      <c r="E33" s="50">
        <v>0</v>
      </c>
      <c r="F33" s="34">
        <v>0</v>
      </c>
      <c r="G33" s="34">
        <f t="shared" si="2"/>
        <v>0</v>
      </c>
    </row>
    <row r="34" spans="1:7" x14ac:dyDescent="0.2">
      <c r="A34" s="27" t="s">
        <v>56</v>
      </c>
      <c r="B34" s="34">
        <v>0</v>
      </c>
      <c r="C34" s="41">
        <v>0</v>
      </c>
      <c r="D34" s="34">
        <f t="shared" si="1"/>
        <v>0</v>
      </c>
      <c r="E34" s="50">
        <v>0</v>
      </c>
      <c r="F34" s="34">
        <v>0</v>
      </c>
      <c r="G34" s="34">
        <f t="shared" si="2"/>
        <v>0</v>
      </c>
    </row>
    <row r="35" spans="1:7" x14ac:dyDescent="0.2">
      <c r="A35" s="27" t="s">
        <v>57</v>
      </c>
      <c r="B35" s="34">
        <v>0</v>
      </c>
      <c r="C35" s="41">
        <v>0</v>
      </c>
      <c r="D35" s="34">
        <f t="shared" si="1"/>
        <v>0</v>
      </c>
      <c r="E35" s="50">
        <v>0</v>
      </c>
      <c r="F35" s="34">
        <v>0</v>
      </c>
      <c r="G35" s="34">
        <f t="shared" si="2"/>
        <v>0</v>
      </c>
    </row>
    <row r="36" spans="1:7" x14ac:dyDescent="0.2">
      <c r="A36" s="27" t="s">
        <v>58</v>
      </c>
      <c r="B36" s="34">
        <v>0</v>
      </c>
      <c r="C36" s="41">
        <v>0</v>
      </c>
      <c r="D36" s="34">
        <f t="shared" si="1"/>
        <v>0</v>
      </c>
      <c r="E36" s="50">
        <v>0</v>
      </c>
      <c r="F36" s="34">
        <v>0</v>
      </c>
      <c r="G36" s="34">
        <f t="shared" si="2"/>
        <v>0</v>
      </c>
    </row>
    <row r="37" spans="1:7" x14ac:dyDescent="0.2">
      <c r="A37" s="27" t="s">
        <v>24</v>
      </c>
      <c r="B37" s="34">
        <v>0</v>
      </c>
      <c r="C37" s="41">
        <v>0</v>
      </c>
      <c r="D37" s="34">
        <f t="shared" si="1"/>
        <v>0</v>
      </c>
      <c r="E37" s="50">
        <v>0</v>
      </c>
      <c r="F37" s="34">
        <v>0</v>
      </c>
      <c r="G37" s="34">
        <f t="shared" si="2"/>
        <v>0</v>
      </c>
    </row>
    <row r="38" spans="1:7" x14ac:dyDescent="0.2">
      <c r="A38" s="27" t="s">
        <v>59</v>
      </c>
      <c r="B38" s="34">
        <v>0</v>
      </c>
      <c r="C38" s="41">
        <v>0</v>
      </c>
      <c r="D38" s="34">
        <f t="shared" si="1"/>
        <v>0</v>
      </c>
      <c r="E38" s="50">
        <v>0</v>
      </c>
      <c r="F38" s="34">
        <v>0</v>
      </c>
      <c r="G38" s="34">
        <f t="shared" si="2"/>
        <v>0</v>
      </c>
    </row>
    <row r="39" spans="1:7" x14ac:dyDescent="0.2">
      <c r="A39" s="27" t="s">
        <v>60</v>
      </c>
      <c r="B39" s="34">
        <v>0</v>
      </c>
      <c r="C39" s="41">
        <v>0</v>
      </c>
      <c r="D39" s="34">
        <f t="shared" si="1"/>
        <v>0</v>
      </c>
      <c r="E39" s="50">
        <v>0</v>
      </c>
      <c r="F39" s="34">
        <v>0</v>
      </c>
      <c r="G39" s="34">
        <f t="shared" si="2"/>
        <v>0</v>
      </c>
    </row>
    <row r="40" spans="1:7" x14ac:dyDescent="0.2">
      <c r="A40" s="27" t="s">
        <v>61</v>
      </c>
      <c r="B40" s="34">
        <v>0</v>
      </c>
      <c r="C40" s="41">
        <v>0</v>
      </c>
      <c r="D40" s="34">
        <f t="shared" si="1"/>
        <v>0</v>
      </c>
      <c r="E40" s="50">
        <v>0</v>
      </c>
      <c r="F40" s="34">
        <v>0</v>
      </c>
      <c r="G40" s="34">
        <f t="shared" si="2"/>
        <v>0</v>
      </c>
    </row>
    <row r="41" spans="1:7" x14ac:dyDescent="0.2">
      <c r="A41" s="27" t="s">
        <v>62</v>
      </c>
      <c r="B41" s="34">
        <v>0</v>
      </c>
      <c r="C41" s="41">
        <v>0</v>
      </c>
      <c r="D41" s="34">
        <f t="shared" si="1"/>
        <v>0</v>
      </c>
      <c r="E41" s="50">
        <v>0</v>
      </c>
      <c r="F41" s="34">
        <v>0</v>
      </c>
      <c r="G41" s="34">
        <f t="shared" si="2"/>
        <v>0</v>
      </c>
    </row>
    <row r="42" spans="1:7" x14ac:dyDescent="0.2">
      <c r="A42" s="30" t="s">
        <v>63</v>
      </c>
      <c r="B42" s="42">
        <f>SUM(B43:B51)</f>
        <v>352818</v>
      </c>
      <c r="C42" s="44">
        <f t="shared" ref="C42:G42" si="6">SUM(C43:C51)</f>
        <v>820669.36</v>
      </c>
      <c r="D42" s="42">
        <f t="shared" si="6"/>
        <v>1173487.3600000001</v>
      </c>
      <c r="E42" s="47">
        <f t="shared" si="6"/>
        <v>975176.28</v>
      </c>
      <c r="F42" s="42">
        <f t="shared" si="6"/>
        <v>975176.28</v>
      </c>
      <c r="G42" s="42">
        <f t="shared" si="6"/>
        <v>198311.07999999996</v>
      </c>
    </row>
    <row r="43" spans="1:7" x14ac:dyDescent="0.2">
      <c r="A43" s="27" t="s">
        <v>64</v>
      </c>
      <c r="B43" s="39">
        <v>269800</v>
      </c>
      <c r="C43" s="48">
        <v>162983.76</v>
      </c>
      <c r="D43" s="34">
        <f t="shared" si="1"/>
        <v>432783.76</v>
      </c>
      <c r="E43" s="48">
        <v>308783.78000000003</v>
      </c>
      <c r="F43" s="39">
        <v>308783.78000000003</v>
      </c>
      <c r="G43" s="34">
        <f t="shared" si="2"/>
        <v>123999.97999999998</v>
      </c>
    </row>
    <row r="44" spans="1:7" x14ac:dyDescent="0.2">
      <c r="A44" s="27" t="s">
        <v>65</v>
      </c>
      <c r="B44" s="39">
        <v>34449</v>
      </c>
      <c r="C44" s="48">
        <v>646560.52</v>
      </c>
      <c r="D44" s="34">
        <f t="shared" si="1"/>
        <v>681009.52</v>
      </c>
      <c r="E44" s="48">
        <v>659699.42000000004</v>
      </c>
      <c r="F44" s="39">
        <v>659699.42000000004</v>
      </c>
      <c r="G44" s="34">
        <f t="shared" si="2"/>
        <v>21310.099999999977</v>
      </c>
    </row>
    <row r="45" spans="1:7" x14ac:dyDescent="0.2">
      <c r="A45" s="27" t="s">
        <v>66</v>
      </c>
      <c r="B45" s="39">
        <v>0</v>
      </c>
      <c r="C45" s="48">
        <v>0</v>
      </c>
      <c r="D45" s="34">
        <f t="shared" si="1"/>
        <v>0</v>
      </c>
      <c r="E45" s="48">
        <v>0</v>
      </c>
      <c r="F45" s="39">
        <v>0</v>
      </c>
      <c r="G45" s="34">
        <f t="shared" si="2"/>
        <v>0</v>
      </c>
    </row>
    <row r="46" spans="1:7" x14ac:dyDescent="0.2">
      <c r="A46" s="27" t="s">
        <v>67</v>
      </c>
      <c r="B46" s="39">
        <v>0</v>
      </c>
      <c r="C46" s="48">
        <v>0</v>
      </c>
      <c r="D46" s="34">
        <f t="shared" si="1"/>
        <v>0</v>
      </c>
      <c r="E46" s="48">
        <v>0</v>
      </c>
      <c r="F46" s="39">
        <v>0</v>
      </c>
      <c r="G46" s="34">
        <f t="shared" si="2"/>
        <v>0</v>
      </c>
    </row>
    <row r="47" spans="1:7" x14ac:dyDescent="0.2">
      <c r="A47" s="27" t="s">
        <v>68</v>
      </c>
      <c r="B47" s="39">
        <v>0</v>
      </c>
      <c r="C47" s="48">
        <v>0</v>
      </c>
      <c r="D47" s="34">
        <f t="shared" si="1"/>
        <v>0</v>
      </c>
      <c r="E47" s="48">
        <v>0</v>
      </c>
      <c r="F47" s="39">
        <v>0</v>
      </c>
      <c r="G47" s="34">
        <f t="shared" si="2"/>
        <v>0</v>
      </c>
    </row>
    <row r="48" spans="1:7" x14ac:dyDescent="0.2">
      <c r="A48" s="27" t="s">
        <v>69</v>
      </c>
      <c r="B48" s="39">
        <v>0</v>
      </c>
      <c r="C48" s="48">
        <v>11125.08</v>
      </c>
      <c r="D48" s="34">
        <f t="shared" si="1"/>
        <v>11125.08</v>
      </c>
      <c r="E48" s="48">
        <v>6693.08</v>
      </c>
      <c r="F48" s="39">
        <v>6693.08</v>
      </c>
      <c r="G48" s="34">
        <f t="shared" si="2"/>
        <v>4432</v>
      </c>
    </row>
    <row r="49" spans="1:7" x14ac:dyDescent="0.2">
      <c r="A49" s="27" t="s">
        <v>70</v>
      </c>
      <c r="B49" s="39">
        <v>0</v>
      </c>
      <c r="C49" s="48">
        <v>0</v>
      </c>
      <c r="D49" s="34">
        <f t="shared" si="1"/>
        <v>0</v>
      </c>
      <c r="E49" s="48">
        <v>0</v>
      </c>
      <c r="F49" s="39">
        <v>0</v>
      </c>
      <c r="G49" s="34">
        <f t="shared" si="2"/>
        <v>0</v>
      </c>
    </row>
    <row r="50" spans="1:7" x14ac:dyDescent="0.2">
      <c r="A50" s="27" t="s">
        <v>71</v>
      </c>
      <c r="B50" s="39">
        <v>0</v>
      </c>
      <c r="C50" s="48">
        <v>0</v>
      </c>
      <c r="D50" s="34">
        <f t="shared" si="1"/>
        <v>0</v>
      </c>
      <c r="E50" s="48">
        <v>0</v>
      </c>
      <c r="F50" s="39">
        <v>0</v>
      </c>
      <c r="G50" s="34">
        <f t="shared" si="2"/>
        <v>0</v>
      </c>
    </row>
    <row r="51" spans="1:7" x14ac:dyDescent="0.2">
      <c r="A51" s="27" t="s">
        <v>72</v>
      </c>
      <c r="B51" s="39">
        <v>48569</v>
      </c>
      <c r="C51" s="48">
        <v>0</v>
      </c>
      <c r="D51" s="34">
        <f t="shared" si="1"/>
        <v>48569</v>
      </c>
      <c r="E51" s="48">
        <v>0</v>
      </c>
      <c r="F51" s="39">
        <v>0</v>
      </c>
      <c r="G51" s="34">
        <f t="shared" si="2"/>
        <v>48569</v>
      </c>
    </row>
    <row r="52" spans="1:7" x14ac:dyDescent="0.2">
      <c r="A52" s="30" t="s">
        <v>73</v>
      </c>
      <c r="B52" s="42">
        <f>SUM(B53:B55)</f>
        <v>0</v>
      </c>
      <c r="C52" s="44">
        <f t="shared" ref="C52:G52" si="7">SUM(C53:C55)</f>
        <v>0</v>
      </c>
      <c r="D52" s="42">
        <f t="shared" si="7"/>
        <v>0</v>
      </c>
      <c r="E52" s="47">
        <f t="shared" si="7"/>
        <v>0</v>
      </c>
      <c r="F52" s="42">
        <f t="shared" si="7"/>
        <v>0</v>
      </c>
      <c r="G52" s="42">
        <f t="shared" si="7"/>
        <v>0</v>
      </c>
    </row>
    <row r="53" spans="1:7" x14ac:dyDescent="0.2">
      <c r="A53" s="27" t="s">
        <v>74</v>
      </c>
      <c r="B53" s="34">
        <v>0</v>
      </c>
      <c r="C53" s="41">
        <v>0</v>
      </c>
      <c r="D53" s="34">
        <f t="shared" si="1"/>
        <v>0</v>
      </c>
      <c r="E53" s="50">
        <f t="shared" si="1"/>
        <v>0</v>
      </c>
      <c r="F53" s="34">
        <f t="shared" si="1"/>
        <v>0</v>
      </c>
      <c r="G53" s="34">
        <f t="shared" si="2"/>
        <v>0</v>
      </c>
    </row>
    <row r="54" spans="1:7" x14ac:dyDescent="0.2">
      <c r="A54" s="27" t="s">
        <v>75</v>
      </c>
      <c r="B54" s="34">
        <v>0</v>
      </c>
      <c r="C54" s="41">
        <v>0</v>
      </c>
      <c r="D54" s="34">
        <f t="shared" si="1"/>
        <v>0</v>
      </c>
      <c r="E54" s="50">
        <f t="shared" si="1"/>
        <v>0</v>
      </c>
      <c r="F54" s="34">
        <f t="shared" si="1"/>
        <v>0</v>
      </c>
      <c r="G54" s="34">
        <f t="shared" si="2"/>
        <v>0</v>
      </c>
    </row>
    <row r="55" spans="1:7" x14ac:dyDescent="0.2">
      <c r="A55" s="27" t="s">
        <v>76</v>
      </c>
      <c r="B55" s="34">
        <v>0</v>
      </c>
      <c r="C55" s="41">
        <v>0</v>
      </c>
      <c r="D55" s="34">
        <f t="shared" si="1"/>
        <v>0</v>
      </c>
      <c r="E55" s="50">
        <f t="shared" si="1"/>
        <v>0</v>
      </c>
      <c r="F55" s="34">
        <f t="shared" si="1"/>
        <v>0</v>
      </c>
      <c r="G55" s="34">
        <f t="shared" si="2"/>
        <v>0</v>
      </c>
    </row>
    <row r="56" spans="1:7" x14ac:dyDescent="0.2">
      <c r="A56" s="30" t="s">
        <v>77</v>
      </c>
      <c r="B56" s="42">
        <f>SUM(B57:B63)</f>
        <v>0</v>
      </c>
      <c r="C56" s="44">
        <f t="shared" ref="C56:F56" si="8">SUM(C57:C63)</f>
        <v>0</v>
      </c>
      <c r="D56" s="42">
        <f t="shared" si="8"/>
        <v>0</v>
      </c>
      <c r="E56" s="47">
        <f t="shared" si="8"/>
        <v>0</v>
      </c>
      <c r="F56" s="42">
        <f t="shared" si="8"/>
        <v>0</v>
      </c>
      <c r="G56" s="42">
        <f t="shared" si="2"/>
        <v>0</v>
      </c>
    </row>
    <row r="57" spans="1:7" x14ac:dyDescent="0.2">
      <c r="A57" s="27" t="s">
        <v>78</v>
      </c>
      <c r="B57" s="34">
        <v>0</v>
      </c>
      <c r="C57" s="41">
        <v>0</v>
      </c>
      <c r="D57" s="34">
        <f t="shared" si="1"/>
        <v>0</v>
      </c>
      <c r="E57" s="50">
        <f t="shared" si="1"/>
        <v>0</v>
      </c>
      <c r="F57" s="34">
        <f t="shared" si="1"/>
        <v>0</v>
      </c>
      <c r="G57" s="34">
        <f t="shared" si="2"/>
        <v>0</v>
      </c>
    </row>
    <row r="58" spans="1:7" x14ac:dyDescent="0.2">
      <c r="A58" s="27" t="s">
        <v>79</v>
      </c>
      <c r="B58" s="34">
        <v>0</v>
      </c>
      <c r="C58" s="41">
        <v>0</v>
      </c>
      <c r="D58" s="34">
        <f t="shared" si="1"/>
        <v>0</v>
      </c>
      <c r="E58" s="50">
        <f t="shared" si="1"/>
        <v>0</v>
      </c>
      <c r="F58" s="34">
        <f t="shared" si="1"/>
        <v>0</v>
      </c>
      <c r="G58" s="34">
        <f t="shared" si="2"/>
        <v>0</v>
      </c>
    </row>
    <row r="59" spans="1:7" x14ac:dyDescent="0.2">
      <c r="A59" s="27" t="s">
        <v>80</v>
      </c>
      <c r="B59" s="34">
        <v>0</v>
      </c>
      <c r="C59" s="41">
        <v>0</v>
      </c>
      <c r="D59" s="34">
        <f t="shared" si="1"/>
        <v>0</v>
      </c>
      <c r="E59" s="50">
        <f t="shared" si="1"/>
        <v>0</v>
      </c>
      <c r="F59" s="34">
        <f t="shared" si="1"/>
        <v>0</v>
      </c>
      <c r="G59" s="34">
        <f t="shared" si="2"/>
        <v>0</v>
      </c>
    </row>
    <row r="60" spans="1:7" x14ac:dyDescent="0.2">
      <c r="A60" s="27" t="s">
        <v>81</v>
      </c>
      <c r="B60" s="34">
        <v>0</v>
      </c>
      <c r="C60" s="41">
        <v>0</v>
      </c>
      <c r="D60" s="34">
        <f t="shared" si="1"/>
        <v>0</v>
      </c>
      <c r="E60" s="50">
        <f t="shared" si="1"/>
        <v>0</v>
      </c>
      <c r="F60" s="34">
        <f t="shared" si="1"/>
        <v>0</v>
      </c>
      <c r="G60" s="34">
        <f t="shared" si="2"/>
        <v>0</v>
      </c>
    </row>
    <row r="61" spans="1:7" x14ac:dyDescent="0.2">
      <c r="A61" s="27" t="s">
        <v>82</v>
      </c>
      <c r="B61" s="34">
        <v>0</v>
      </c>
      <c r="C61" s="41">
        <v>0</v>
      </c>
      <c r="D61" s="34">
        <f t="shared" si="1"/>
        <v>0</v>
      </c>
      <c r="E61" s="50">
        <f t="shared" si="1"/>
        <v>0</v>
      </c>
      <c r="F61" s="34">
        <f t="shared" si="1"/>
        <v>0</v>
      </c>
      <c r="G61" s="34">
        <f t="shared" si="2"/>
        <v>0</v>
      </c>
    </row>
    <row r="62" spans="1:7" x14ac:dyDescent="0.2">
      <c r="A62" s="27" t="s">
        <v>83</v>
      </c>
      <c r="B62" s="34">
        <v>0</v>
      </c>
      <c r="C62" s="41">
        <v>0</v>
      </c>
      <c r="D62" s="34">
        <f t="shared" si="1"/>
        <v>0</v>
      </c>
      <c r="E62" s="50">
        <f t="shared" si="1"/>
        <v>0</v>
      </c>
      <c r="F62" s="34">
        <f t="shared" si="1"/>
        <v>0</v>
      </c>
      <c r="G62" s="34">
        <f t="shared" si="2"/>
        <v>0</v>
      </c>
    </row>
    <row r="63" spans="1:7" x14ac:dyDescent="0.2">
      <c r="A63" s="27" t="s">
        <v>84</v>
      </c>
      <c r="B63" s="34">
        <v>0</v>
      </c>
      <c r="C63" s="41">
        <v>0</v>
      </c>
      <c r="D63" s="34">
        <f t="shared" si="1"/>
        <v>0</v>
      </c>
      <c r="E63" s="50">
        <f t="shared" si="1"/>
        <v>0</v>
      </c>
      <c r="F63" s="34">
        <f t="shared" si="1"/>
        <v>0</v>
      </c>
      <c r="G63" s="34">
        <f t="shared" si="2"/>
        <v>0</v>
      </c>
    </row>
    <row r="64" spans="1:7" x14ac:dyDescent="0.2">
      <c r="A64" s="30" t="s">
        <v>85</v>
      </c>
      <c r="B64" s="42">
        <f>SUM(B65:B67)</f>
        <v>0</v>
      </c>
      <c r="C64" s="44">
        <f t="shared" ref="C64:G64" si="9">SUM(C65:C67)</f>
        <v>0</v>
      </c>
      <c r="D64" s="42">
        <f t="shared" si="9"/>
        <v>0</v>
      </c>
      <c r="E64" s="47">
        <f t="shared" si="9"/>
        <v>0</v>
      </c>
      <c r="F64" s="42">
        <f t="shared" si="9"/>
        <v>0</v>
      </c>
      <c r="G64" s="42">
        <f t="shared" si="9"/>
        <v>0</v>
      </c>
    </row>
    <row r="65" spans="1:7" x14ac:dyDescent="0.2">
      <c r="A65" s="27" t="s">
        <v>25</v>
      </c>
      <c r="B65" s="34">
        <v>0</v>
      </c>
      <c r="C65" s="41">
        <v>0</v>
      </c>
      <c r="D65" s="34">
        <f t="shared" si="1"/>
        <v>0</v>
      </c>
      <c r="E65" s="50">
        <f t="shared" si="1"/>
        <v>0</v>
      </c>
      <c r="F65" s="34">
        <f t="shared" si="1"/>
        <v>0</v>
      </c>
      <c r="G65" s="34">
        <f t="shared" si="2"/>
        <v>0</v>
      </c>
    </row>
    <row r="66" spans="1:7" x14ac:dyDescent="0.2">
      <c r="A66" s="27" t="s">
        <v>86</v>
      </c>
      <c r="B66" s="34">
        <v>0</v>
      </c>
      <c r="C66" s="41">
        <v>0</v>
      </c>
      <c r="D66" s="34">
        <f t="shared" si="1"/>
        <v>0</v>
      </c>
      <c r="E66" s="50">
        <f t="shared" si="1"/>
        <v>0</v>
      </c>
      <c r="F66" s="34">
        <f t="shared" si="1"/>
        <v>0</v>
      </c>
      <c r="G66" s="34">
        <f t="shared" si="2"/>
        <v>0</v>
      </c>
    </row>
    <row r="67" spans="1:7" x14ac:dyDescent="0.2">
      <c r="A67" s="27" t="s">
        <v>87</v>
      </c>
      <c r="B67" s="34">
        <v>0</v>
      </c>
      <c r="C67" s="41">
        <v>0</v>
      </c>
      <c r="D67" s="34">
        <f t="shared" si="1"/>
        <v>0</v>
      </c>
      <c r="E67" s="50">
        <f t="shared" si="1"/>
        <v>0</v>
      </c>
      <c r="F67" s="34">
        <f t="shared" si="1"/>
        <v>0</v>
      </c>
      <c r="G67" s="34">
        <f t="shared" si="2"/>
        <v>0</v>
      </c>
    </row>
    <row r="68" spans="1:7" x14ac:dyDescent="0.2">
      <c r="A68" s="30" t="s">
        <v>88</v>
      </c>
      <c r="B68" s="42">
        <f>SUM(B69:B75)</f>
        <v>0</v>
      </c>
      <c r="C68" s="44">
        <f t="shared" ref="C68:F68" si="10">SUM(C69:C75)</f>
        <v>0</v>
      </c>
      <c r="D68" s="42">
        <f t="shared" si="10"/>
        <v>0</v>
      </c>
      <c r="E68" s="47">
        <f t="shared" si="10"/>
        <v>0</v>
      </c>
      <c r="F68" s="42">
        <f t="shared" si="10"/>
        <v>0</v>
      </c>
      <c r="G68" s="42">
        <f t="shared" si="2"/>
        <v>0</v>
      </c>
    </row>
    <row r="69" spans="1:7" x14ac:dyDescent="0.2">
      <c r="A69" s="27" t="s">
        <v>89</v>
      </c>
      <c r="B69" s="34">
        <v>0</v>
      </c>
      <c r="C69" s="41">
        <v>0</v>
      </c>
      <c r="D69" s="34">
        <f t="shared" si="1"/>
        <v>0</v>
      </c>
      <c r="E69" s="50">
        <f t="shared" si="1"/>
        <v>0</v>
      </c>
      <c r="F69" s="34">
        <f t="shared" si="1"/>
        <v>0</v>
      </c>
      <c r="G69" s="34">
        <f t="shared" si="2"/>
        <v>0</v>
      </c>
    </row>
    <row r="70" spans="1:7" x14ac:dyDescent="0.2">
      <c r="A70" s="27" t="s">
        <v>90</v>
      </c>
      <c r="B70" s="34">
        <v>0</v>
      </c>
      <c r="C70" s="41">
        <v>0</v>
      </c>
      <c r="D70" s="34">
        <f t="shared" ref="D70:F75" si="11">+B70+C70</f>
        <v>0</v>
      </c>
      <c r="E70" s="50">
        <f t="shared" si="11"/>
        <v>0</v>
      </c>
      <c r="F70" s="34">
        <f t="shared" si="11"/>
        <v>0</v>
      </c>
      <c r="G70" s="34">
        <f t="shared" ref="G70:G75" si="12">+D70-E70</f>
        <v>0</v>
      </c>
    </row>
    <row r="71" spans="1:7" x14ac:dyDescent="0.2">
      <c r="A71" s="27" t="s">
        <v>91</v>
      </c>
      <c r="B71" s="34">
        <v>0</v>
      </c>
      <c r="C71" s="41">
        <v>0</v>
      </c>
      <c r="D71" s="34">
        <f t="shared" si="11"/>
        <v>0</v>
      </c>
      <c r="E71" s="50">
        <f t="shared" si="11"/>
        <v>0</v>
      </c>
      <c r="F71" s="34">
        <f t="shared" si="11"/>
        <v>0</v>
      </c>
      <c r="G71" s="34">
        <f t="shared" si="12"/>
        <v>0</v>
      </c>
    </row>
    <row r="72" spans="1:7" x14ac:dyDescent="0.2">
      <c r="A72" s="27" t="s">
        <v>92</v>
      </c>
      <c r="B72" s="34">
        <v>0</v>
      </c>
      <c r="C72" s="41">
        <v>0</v>
      </c>
      <c r="D72" s="34">
        <f t="shared" si="11"/>
        <v>0</v>
      </c>
      <c r="E72" s="50">
        <f t="shared" si="11"/>
        <v>0</v>
      </c>
      <c r="F72" s="34">
        <f t="shared" si="11"/>
        <v>0</v>
      </c>
      <c r="G72" s="34">
        <f t="shared" si="12"/>
        <v>0</v>
      </c>
    </row>
    <row r="73" spans="1:7" x14ac:dyDescent="0.2">
      <c r="A73" s="27" t="s">
        <v>93</v>
      </c>
      <c r="B73" s="34">
        <v>0</v>
      </c>
      <c r="C73" s="41">
        <v>0</v>
      </c>
      <c r="D73" s="34">
        <f t="shared" si="11"/>
        <v>0</v>
      </c>
      <c r="E73" s="50">
        <f t="shared" si="11"/>
        <v>0</v>
      </c>
      <c r="F73" s="34">
        <f t="shared" si="11"/>
        <v>0</v>
      </c>
      <c r="G73" s="34">
        <f t="shared" si="12"/>
        <v>0</v>
      </c>
    </row>
    <row r="74" spans="1:7" x14ac:dyDescent="0.2">
      <c r="A74" s="27" t="s">
        <v>94</v>
      </c>
      <c r="B74" s="34">
        <v>0</v>
      </c>
      <c r="C74" s="41">
        <v>0</v>
      </c>
      <c r="D74" s="34">
        <f t="shared" si="11"/>
        <v>0</v>
      </c>
      <c r="E74" s="50">
        <f t="shared" si="11"/>
        <v>0</v>
      </c>
      <c r="F74" s="34">
        <f t="shared" si="11"/>
        <v>0</v>
      </c>
      <c r="G74" s="34">
        <f t="shared" si="12"/>
        <v>0</v>
      </c>
    </row>
    <row r="75" spans="1:7" x14ac:dyDescent="0.2">
      <c r="A75" s="28" t="s">
        <v>95</v>
      </c>
      <c r="B75" s="35">
        <v>0</v>
      </c>
      <c r="C75" s="41">
        <v>0</v>
      </c>
      <c r="D75" s="34">
        <f t="shared" si="11"/>
        <v>0</v>
      </c>
      <c r="E75" s="46">
        <f t="shared" si="11"/>
        <v>0</v>
      </c>
      <c r="F75" s="35">
        <f t="shared" si="11"/>
        <v>0</v>
      </c>
      <c r="G75" s="34">
        <f t="shared" si="12"/>
        <v>0</v>
      </c>
    </row>
    <row r="76" spans="1:7" x14ac:dyDescent="0.2">
      <c r="A76" s="29" t="s">
        <v>8</v>
      </c>
      <c r="B76" s="5">
        <f>+B4+B12+B22+B32+B42+B52+B56+B64+B68</f>
        <v>91782227</v>
      </c>
      <c r="C76" s="5">
        <f t="shared" ref="C76:G76" si="13">+C4+C12+C22+C32+C42+C52+C56+C64+C68</f>
        <v>24125892.93</v>
      </c>
      <c r="D76" s="5">
        <f t="shared" si="13"/>
        <v>115908119.93000001</v>
      </c>
      <c r="E76" s="5">
        <f t="shared" si="13"/>
        <v>109776460.22</v>
      </c>
      <c r="F76" s="5">
        <f t="shared" si="13"/>
        <v>109684556.57000001</v>
      </c>
      <c r="G76" s="5">
        <f t="shared" si="13"/>
        <v>6131659.7100000018</v>
      </c>
    </row>
    <row r="78" spans="1:7" s="37" customFormat="1" ht="12.75" x14ac:dyDescent="0.2">
      <c r="A78" s="51" t="s">
        <v>138</v>
      </c>
    </row>
    <row r="79" spans="1:7" s="37" customFormat="1" x14ac:dyDescent="0.2"/>
    <row r="80" spans="1:7" s="37" customFormat="1" x14ac:dyDescent="0.2">
      <c r="A80" s="52"/>
    </row>
    <row r="81" spans="1:6" s="37" customFormat="1" x14ac:dyDescent="0.2">
      <c r="A81" s="52"/>
    </row>
    <row r="86" spans="1:6" ht="24.75" customHeight="1" x14ac:dyDescent="0.2">
      <c r="A86" s="78" t="s">
        <v>127</v>
      </c>
      <c r="B86" s="78"/>
      <c r="C86" s="38"/>
      <c r="D86" s="78" t="s">
        <v>128</v>
      </c>
      <c r="E86" s="78"/>
      <c r="F86" s="78"/>
    </row>
  </sheetData>
  <sheetProtection formatCells="0" formatColumns="0" formatRows="0" autoFilter="0"/>
  <mergeCells count="4">
    <mergeCell ref="A1:G1"/>
    <mergeCell ref="G2:G3"/>
    <mergeCell ref="A86:B86"/>
    <mergeCell ref="D86:F86"/>
  </mergeCells>
  <printOptions horizontalCentered="1"/>
  <pageMargins left="0.70866141732283472" right="0.70866141732283472" top="0.74803149606299213" bottom="0.74803149606299213" header="0.31496062992125984" footer="0.31496062992125984"/>
  <pageSetup scale="65" orientation="portrait" r:id="rId1"/>
  <ignoredErrors>
    <ignoredError sqref="B4:G11 B76:G76 B12:C75" unlockedFormula="1"/>
    <ignoredError sqref="D12:G42 D45:G75 D43:D44 G43:G44"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9"/>
  <sheetViews>
    <sheetView showGridLines="0" topLeftCell="A20" zoomScaleNormal="100" workbookViewId="0">
      <selection activeCell="E54" sqref="E54"/>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73" t="s">
        <v>139</v>
      </c>
      <c r="B1" s="74"/>
      <c r="C1" s="74"/>
      <c r="D1" s="74"/>
      <c r="E1" s="74"/>
      <c r="F1" s="74"/>
      <c r="G1" s="75"/>
    </row>
    <row r="2" spans="1:7" x14ac:dyDescent="0.2">
      <c r="A2" s="14"/>
      <c r="B2" s="16" t="s">
        <v>0</v>
      </c>
      <c r="C2" s="17"/>
      <c r="D2" s="17"/>
      <c r="E2" s="17"/>
      <c r="F2" s="18"/>
      <c r="G2" s="76" t="s">
        <v>1</v>
      </c>
    </row>
    <row r="3" spans="1:7" ht="24.95" customHeight="1" x14ac:dyDescent="0.2">
      <c r="A3" s="15" t="s">
        <v>2</v>
      </c>
      <c r="B3" s="3" t="s">
        <v>3</v>
      </c>
      <c r="C3" s="3" t="s">
        <v>4</v>
      </c>
      <c r="D3" s="3" t="s">
        <v>5</v>
      </c>
      <c r="E3" s="3" t="s">
        <v>6</v>
      </c>
      <c r="F3" s="3" t="s">
        <v>7</v>
      </c>
      <c r="G3" s="77"/>
    </row>
    <row r="4" spans="1:7" x14ac:dyDescent="0.2">
      <c r="A4" s="53"/>
      <c r="B4" s="10"/>
      <c r="C4" s="54"/>
      <c r="D4" s="10"/>
      <c r="E4" s="56"/>
      <c r="F4" s="10"/>
      <c r="G4" s="10"/>
    </row>
    <row r="5" spans="1:7" x14ac:dyDescent="0.2">
      <c r="A5" t="s">
        <v>129</v>
      </c>
      <c r="B5" s="8">
        <v>3947417</v>
      </c>
      <c r="C5" s="45">
        <v>-73524.100000000006</v>
      </c>
      <c r="D5" s="34">
        <f>+B5+C5</f>
        <v>3873892.9</v>
      </c>
      <c r="E5" s="34">
        <v>3840640.6</v>
      </c>
      <c r="F5" s="34">
        <v>3840241.61</v>
      </c>
      <c r="G5" s="34">
        <f>+D5-E5</f>
        <v>33252.299999999814</v>
      </c>
    </row>
    <row r="6" spans="1:7" x14ac:dyDescent="0.2">
      <c r="A6" t="s">
        <v>130</v>
      </c>
      <c r="B6" s="8">
        <v>9913315</v>
      </c>
      <c r="C6" s="45">
        <v>1908060.36</v>
      </c>
      <c r="D6" s="34">
        <f t="shared" ref="D6:D12" si="0">+B6+C6</f>
        <v>11821375.359999999</v>
      </c>
      <c r="E6" s="34">
        <v>7724122.8200000003</v>
      </c>
      <c r="F6" s="34">
        <v>7709125.8200000003</v>
      </c>
      <c r="G6" s="34">
        <f t="shared" ref="G6:G12" si="1">+D6-E6</f>
        <v>4097252.5399999991</v>
      </c>
    </row>
    <row r="7" spans="1:7" x14ac:dyDescent="0.2">
      <c r="A7" t="s">
        <v>131</v>
      </c>
      <c r="B7" s="8">
        <v>5411283</v>
      </c>
      <c r="C7" s="45">
        <v>650238.43000000005</v>
      </c>
      <c r="D7" s="34">
        <f t="shared" si="0"/>
        <v>6061521.4299999997</v>
      </c>
      <c r="E7" s="34">
        <v>6017567.9400000004</v>
      </c>
      <c r="F7" s="34">
        <v>6016871.9199999999</v>
      </c>
      <c r="G7" s="34">
        <f t="shared" si="1"/>
        <v>43953.489999999292</v>
      </c>
    </row>
    <row r="8" spans="1:7" x14ac:dyDescent="0.2">
      <c r="A8" t="s">
        <v>132</v>
      </c>
      <c r="B8" s="8">
        <v>17790183</v>
      </c>
      <c r="C8" s="45">
        <v>11182847.59</v>
      </c>
      <c r="D8" s="34">
        <f t="shared" si="0"/>
        <v>28973030.59</v>
      </c>
      <c r="E8" s="34">
        <v>28672869.870000001</v>
      </c>
      <c r="F8" s="34">
        <v>28672869.989999998</v>
      </c>
      <c r="G8" s="34">
        <f t="shared" si="1"/>
        <v>300160.71999999881</v>
      </c>
    </row>
    <row r="9" spans="1:7" x14ac:dyDescent="0.2">
      <c r="A9" t="s">
        <v>133</v>
      </c>
      <c r="B9" s="8">
        <v>10556352</v>
      </c>
      <c r="C9" s="45">
        <v>3799359.34</v>
      </c>
      <c r="D9" s="34">
        <f t="shared" si="0"/>
        <v>14355711.34</v>
      </c>
      <c r="E9" s="34">
        <v>14171360.08</v>
      </c>
      <c r="F9" s="34">
        <v>14167045.08</v>
      </c>
      <c r="G9" s="34">
        <f t="shared" si="1"/>
        <v>184351.25999999978</v>
      </c>
    </row>
    <row r="10" spans="1:7" x14ac:dyDescent="0.2">
      <c r="A10" t="s">
        <v>134</v>
      </c>
      <c r="B10" s="8">
        <v>5882926</v>
      </c>
      <c r="C10" s="45">
        <v>5281199.46</v>
      </c>
      <c r="D10" s="34">
        <f t="shared" si="0"/>
        <v>11164125.460000001</v>
      </c>
      <c r="E10" s="34">
        <v>10908752.4</v>
      </c>
      <c r="F10" s="34">
        <v>10842124.57</v>
      </c>
      <c r="G10" s="34">
        <f t="shared" si="1"/>
        <v>255373.06000000052</v>
      </c>
    </row>
    <row r="11" spans="1:7" x14ac:dyDescent="0.2">
      <c r="A11" t="s">
        <v>135</v>
      </c>
      <c r="B11" s="8">
        <v>17641728</v>
      </c>
      <c r="C11" s="45">
        <v>207600.81</v>
      </c>
      <c r="D11" s="34">
        <f t="shared" si="0"/>
        <v>17849328.809999999</v>
      </c>
      <c r="E11" s="34">
        <v>16775076.390000001</v>
      </c>
      <c r="F11" s="34">
        <v>16771925.439999999</v>
      </c>
      <c r="G11" s="34">
        <f t="shared" si="1"/>
        <v>1074252.4199999981</v>
      </c>
    </row>
    <row r="12" spans="1:7" x14ac:dyDescent="0.2">
      <c r="A12" t="s">
        <v>136</v>
      </c>
      <c r="B12" s="8">
        <v>20639023</v>
      </c>
      <c r="C12" s="45">
        <v>1170111.04</v>
      </c>
      <c r="D12" s="34">
        <f t="shared" si="0"/>
        <v>21809134.039999999</v>
      </c>
      <c r="E12" s="34">
        <v>21666070.120000001</v>
      </c>
      <c r="F12" s="34">
        <v>21664352.140000001</v>
      </c>
      <c r="G12" s="34">
        <f t="shared" si="1"/>
        <v>143063.91999999806</v>
      </c>
    </row>
    <row r="13" spans="1:7" x14ac:dyDescent="0.2">
      <c r="A13" s="20"/>
      <c r="B13" s="35"/>
      <c r="C13" s="55"/>
      <c r="D13" s="35"/>
      <c r="E13" s="46"/>
      <c r="F13" s="35"/>
      <c r="G13" s="35"/>
    </row>
    <row r="14" spans="1:7" x14ac:dyDescent="0.2">
      <c r="A14" s="21" t="s">
        <v>8</v>
      </c>
      <c r="B14" s="5">
        <f>SUM(B5:B12)</f>
        <v>91782227</v>
      </c>
      <c r="C14" s="5">
        <f t="shared" ref="C14:G14" si="2">SUM(C5:C12)</f>
        <v>24125892.929999996</v>
      </c>
      <c r="D14" s="5">
        <f t="shared" si="2"/>
        <v>115908119.93000001</v>
      </c>
      <c r="E14" s="5">
        <f t="shared" si="2"/>
        <v>109776460.22000001</v>
      </c>
      <c r="F14" s="5">
        <f t="shared" si="2"/>
        <v>109684556.57000001</v>
      </c>
      <c r="G14" s="5">
        <f t="shared" si="2"/>
        <v>6131659.7099999934</v>
      </c>
    </row>
    <row r="17" spans="1:7" ht="54.95" customHeight="1" x14ac:dyDescent="0.2">
      <c r="A17" s="73" t="s">
        <v>140</v>
      </c>
      <c r="B17" s="74"/>
      <c r="C17" s="74"/>
      <c r="D17" s="74"/>
      <c r="E17" s="74"/>
      <c r="F17" s="74"/>
      <c r="G17" s="75"/>
    </row>
    <row r="18" spans="1:7" x14ac:dyDescent="0.2">
      <c r="A18" s="14"/>
      <c r="B18" s="16" t="s">
        <v>0</v>
      </c>
      <c r="C18" s="17"/>
      <c r="D18" s="17"/>
      <c r="E18" s="17"/>
      <c r="F18" s="18"/>
      <c r="G18" s="76" t="s">
        <v>1</v>
      </c>
    </row>
    <row r="19" spans="1:7" ht="22.5" x14ac:dyDescent="0.2">
      <c r="A19" s="15" t="s">
        <v>2</v>
      </c>
      <c r="B19" s="3" t="s">
        <v>3</v>
      </c>
      <c r="C19" s="3" t="s">
        <v>4</v>
      </c>
      <c r="D19" s="3" t="s">
        <v>5</v>
      </c>
      <c r="E19" s="3" t="s">
        <v>6</v>
      </c>
      <c r="F19" s="3" t="s">
        <v>7</v>
      </c>
      <c r="G19" s="77"/>
    </row>
    <row r="20" spans="1:7" x14ac:dyDescent="0.2">
      <c r="A20" s="6"/>
      <c r="B20" s="7"/>
      <c r="C20" s="7"/>
      <c r="D20" s="7"/>
      <c r="E20" s="7"/>
      <c r="F20" s="7"/>
      <c r="G20" s="7"/>
    </row>
    <row r="21" spans="1:7" x14ac:dyDescent="0.2">
      <c r="A21" s="20" t="s">
        <v>9</v>
      </c>
      <c r="B21" s="8"/>
      <c r="C21" s="8"/>
      <c r="D21" s="8"/>
      <c r="E21" s="8"/>
      <c r="F21" s="8"/>
      <c r="G21" s="8"/>
    </row>
    <row r="22" spans="1:7" x14ac:dyDescent="0.2">
      <c r="A22" s="20" t="s">
        <v>10</v>
      </c>
      <c r="B22" s="8"/>
      <c r="C22" s="8"/>
      <c r="D22" s="8"/>
      <c r="E22" s="8"/>
      <c r="F22" s="8"/>
      <c r="G22" s="8"/>
    </row>
    <row r="23" spans="1:7" x14ac:dyDescent="0.2">
      <c r="A23" s="20" t="s">
        <v>11</v>
      </c>
      <c r="B23" s="8"/>
      <c r="C23" s="8"/>
      <c r="D23" s="8"/>
      <c r="E23" s="8"/>
      <c r="F23" s="8"/>
      <c r="G23" s="8"/>
    </row>
    <row r="24" spans="1:7" x14ac:dyDescent="0.2">
      <c r="A24" s="20" t="s">
        <v>12</v>
      </c>
      <c r="B24" s="8"/>
      <c r="C24" s="8"/>
      <c r="D24" s="8"/>
      <c r="E24" s="8"/>
      <c r="F24" s="8"/>
      <c r="G24" s="8"/>
    </row>
    <row r="25" spans="1:7" x14ac:dyDescent="0.2">
      <c r="A25" s="2"/>
      <c r="B25" s="9"/>
      <c r="C25" s="9"/>
      <c r="D25" s="9"/>
      <c r="E25" s="9"/>
      <c r="F25" s="9"/>
      <c r="G25" s="9"/>
    </row>
    <row r="26" spans="1:7" x14ac:dyDescent="0.2">
      <c r="A26" s="21" t="s">
        <v>8</v>
      </c>
      <c r="B26" s="5"/>
      <c r="C26" s="5"/>
      <c r="D26" s="5"/>
      <c r="E26" s="5"/>
      <c r="F26" s="5"/>
      <c r="G26" s="5"/>
    </row>
    <row r="29" spans="1:7" ht="54.95" customHeight="1" x14ac:dyDescent="0.2">
      <c r="A29" s="73" t="s">
        <v>141</v>
      </c>
      <c r="B29" s="74"/>
      <c r="C29" s="74"/>
      <c r="D29" s="74"/>
      <c r="E29" s="74"/>
      <c r="F29" s="74"/>
      <c r="G29" s="75"/>
    </row>
    <row r="30" spans="1:7" x14ac:dyDescent="0.2">
      <c r="A30" s="14"/>
      <c r="B30" s="16" t="s">
        <v>0</v>
      </c>
      <c r="C30" s="17"/>
      <c r="D30" s="17"/>
      <c r="E30" s="17"/>
      <c r="F30" s="18"/>
      <c r="G30" s="76" t="s">
        <v>1</v>
      </c>
    </row>
    <row r="31" spans="1:7" ht="22.5" x14ac:dyDescent="0.2">
      <c r="A31" s="15" t="s">
        <v>2</v>
      </c>
      <c r="B31" s="3" t="s">
        <v>3</v>
      </c>
      <c r="C31" s="3" t="s">
        <v>4</v>
      </c>
      <c r="D31" s="3" t="s">
        <v>5</v>
      </c>
      <c r="E31" s="68" t="s">
        <v>6</v>
      </c>
      <c r="F31" s="68" t="s">
        <v>7</v>
      </c>
      <c r="G31" s="79"/>
    </row>
    <row r="32" spans="1:7" x14ac:dyDescent="0.2">
      <c r="A32" s="6"/>
      <c r="B32" s="7"/>
      <c r="C32" s="57"/>
      <c r="D32" s="69"/>
      <c r="E32" s="69"/>
      <c r="F32" s="69"/>
      <c r="G32" s="7"/>
    </row>
    <row r="33" spans="1:7" ht="22.5" x14ac:dyDescent="0.2">
      <c r="A33" s="22" t="s">
        <v>13</v>
      </c>
      <c r="B33" s="8">
        <v>0</v>
      </c>
      <c r="C33" s="45">
        <v>0</v>
      </c>
      <c r="D33" s="70">
        <f>+B33+C33</f>
        <v>0</v>
      </c>
      <c r="E33" s="70">
        <v>0</v>
      </c>
      <c r="F33" s="70">
        <v>0</v>
      </c>
      <c r="G33" s="8">
        <f>+D33-E33</f>
        <v>0</v>
      </c>
    </row>
    <row r="34" spans="1:7" x14ac:dyDescent="0.2">
      <c r="A34" s="22"/>
      <c r="B34" s="8"/>
      <c r="C34" s="45"/>
      <c r="D34" s="70"/>
      <c r="E34" s="70"/>
      <c r="F34" s="70"/>
      <c r="G34" s="8"/>
    </row>
    <row r="35" spans="1:7" x14ac:dyDescent="0.2">
      <c r="A35" s="22" t="s">
        <v>14</v>
      </c>
      <c r="B35" s="8">
        <v>0</v>
      </c>
      <c r="C35" s="45">
        <v>0</v>
      </c>
      <c r="D35" s="70">
        <f>+B35+C35</f>
        <v>0</v>
      </c>
      <c r="E35" s="70">
        <v>0</v>
      </c>
      <c r="F35" s="70">
        <v>0</v>
      </c>
      <c r="G35" s="8">
        <f>+D35-E35</f>
        <v>0</v>
      </c>
    </row>
    <row r="36" spans="1:7" x14ac:dyDescent="0.2">
      <c r="A36" s="22"/>
      <c r="B36" s="8"/>
      <c r="C36" s="45"/>
      <c r="D36" s="70"/>
      <c r="E36" s="70"/>
      <c r="F36" s="70"/>
      <c r="G36" s="8"/>
    </row>
    <row r="37" spans="1:7" ht="22.5" x14ac:dyDescent="0.2">
      <c r="A37" s="22" t="s">
        <v>15</v>
      </c>
      <c r="B37" s="8">
        <v>0</v>
      </c>
      <c r="C37" s="45">
        <v>0</v>
      </c>
      <c r="D37" s="70">
        <f>+B37+C37</f>
        <v>0</v>
      </c>
      <c r="E37" s="70">
        <v>0</v>
      </c>
      <c r="F37" s="70">
        <v>0</v>
      </c>
      <c r="G37" s="8">
        <f>+D37-E37</f>
        <v>0</v>
      </c>
    </row>
    <row r="38" spans="1:7" x14ac:dyDescent="0.2">
      <c r="A38" s="22"/>
      <c r="B38" s="8"/>
      <c r="C38" s="45"/>
      <c r="D38" s="70"/>
      <c r="E38" s="70"/>
      <c r="F38" s="70"/>
      <c r="G38" s="8"/>
    </row>
    <row r="39" spans="1:7" ht="22.5" x14ac:dyDescent="0.2">
      <c r="A39" s="22" t="s">
        <v>16</v>
      </c>
      <c r="B39" s="8">
        <v>0</v>
      </c>
      <c r="C39" s="45">
        <v>0</v>
      </c>
      <c r="D39" s="70">
        <f>+B39+C39</f>
        <v>0</v>
      </c>
      <c r="E39" s="70">
        <v>0</v>
      </c>
      <c r="F39" s="70">
        <v>0</v>
      </c>
      <c r="G39" s="8">
        <f>+D39-E39</f>
        <v>0</v>
      </c>
    </row>
    <row r="40" spans="1:7" x14ac:dyDescent="0.2">
      <c r="A40" s="22"/>
      <c r="B40" s="8"/>
      <c r="C40" s="45"/>
      <c r="D40" s="70"/>
      <c r="E40" s="70"/>
      <c r="F40" s="70"/>
      <c r="G40" s="8"/>
    </row>
    <row r="41" spans="1:7" ht="22.5" x14ac:dyDescent="0.2">
      <c r="A41" s="22" t="s">
        <v>17</v>
      </c>
      <c r="B41" s="8">
        <v>0</v>
      </c>
      <c r="C41" s="45">
        <v>0</v>
      </c>
      <c r="D41" s="70">
        <f>+B41+C41</f>
        <v>0</v>
      </c>
      <c r="E41" s="70">
        <v>0</v>
      </c>
      <c r="F41" s="70">
        <v>0</v>
      </c>
      <c r="G41" s="8">
        <f>+D41-E41</f>
        <v>0</v>
      </c>
    </row>
    <row r="42" spans="1:7" x14ac:dyDescent="0.2">
      <c r="A42" s="22"/>
      <c r="B42" s="8"/>
      <c r="C42" s="45"/>
      <c r="D42" s="70"/>
      <c r="E42" s="70"/>
      <c r="F42" s="70"/>
      <c r="G42" s="8"/>
    </row>
    <row r="43" spans="1:7" ht="22.5" x14ac:dyDescent="0.2">
      <c r="A43" s="31" t="s">
        <v>18</v>
      </c>
      <c r="B43" s="8">
        <v>0</v>
      </c>
      <c r="C43" s="45">
        <v>0</v>
      </c>
      <c r="D43" s="70">
        <f>+B43+C43</f>
        <v>0</v>
      </c>
      <c r="E43" s="70">
        <v>0</v>
      </c>
      <c r="F43" s="70">
        <v>0</v>
      </c>
      <c r="G43" s="8">
        <f>+D43-E43</f>
        <v>0</v>
      </c>
    </row>
    <row r="44" spans="1:7" x14ac:dyDescent="0.2">
      <c r="A44" s="22"/>
      <c r="B44" s="8"/>
      <c r="C44" s="45"/>
      <c r="D44" s="70"/>
      <c r="E44" s="70"/>
      <c r="F44" s="70"/>
      <c r="G44" s="8"/>
    </row>
    <row r="45" spans="1:7" x14ac:dyDescent="0.2">
      <c r="A45" s="22" t="s">
        <v>19</v>
      </c>
      <c r="B45" s="8">
        <v>0</v>
      </c>
      <c r="C45" s="45">
        <v>0</v>
      </c>
      <c r="D45" s="70">
        <f>+B45+C45</f>
        <v>0</v>
      </c>
      <c r="E45" s="70">
        <v>0</v>
      </c>
      <c r="F45" s="70">
        <v>0</v>
      </c>
      <c r="G45" s="8">
        <f>+D45-E45</f>
        <v>0</v>
      </c>
    </row>
    <row r="46" spans="1:7" x14ac:dyDescent="0.2">
      <c r="A46" s="22"/>
      <c r="B46" s="8"/>
      <c r="C46" s="45"/>
      <c r="D46" s="70"/>
      <c r="E46" s="70"/>
      <c r="F46" s="70"/>
      <c r="G46" s="8"/>
    </row>
    <row r="47" spans="1:7" x14ac:dyDescent="0.2">
      <c r="A47" s="22" t="s">
        <v>20</v>
      </c>
      <c r="B47" s="8">
        <v>91782227</v>
      </c>
      <c r="C47" s="45">
        <v>24125892.93</v>
      </c>
      <c r="D47" s="70">
        <f>+B47+C47</f>
        <v>115908119.93000001</v>
      </c>
      <c r="E47" s="70">
        <v>109776460.22000001</v>
      </c>
      <c r="F47" s="70">
        <v>109684556.57000001</v>
      </c>
      <c r="G47" s="8">
        <f>+D47-E47</f>
        <v>6131659.7099999934</v>
      </c>
    </row>
    <row r="48" spans="1:7" x14ac:dyDescent="0.2">
      <c r="A48" s="23"/>
      <c r="B48" s="9"/>
      <c r="C48" s="58"/>
      <c r="D48" s="71"/>
      <c r="E48" s="72"/>
      <c r="F48" s="72"/>
      <c r="G48" s="9"/>
    </row>
    <row r="49" spans="1:7" x14ac:dyDescent="0.2">
      <c r="A49" s="21" t="s">
        <v>8</v>
      </c>
      <c r="B49" s="5">
        <f>SUM(B33:B47)</f>
        <v>91782227</v>
      </c>
      <c r="C49" s="5">
        <f t="shared" ref="C49:G49" si="3">SUM(C33:C47)</f>
        <v>24125892.93</v>
      </c>
      <c r="D49" s="5">
        <f t="shared" si="3"/>
        <v>115908119.93000001</v>
      </c>
      <c r="E49" s="36">
        <f>SUM(E33:E47)</f>
        <v>109776460.22000001</v>
      </c>
      <c r="F49" s="36">
        <f>SUM(F33:F47)</f>
        <v>109684556.57000001</v>
      </c>
      <c r="G49" s="36">
        <f t="shared" si="3"/>
        <v>6131659.7099999934</v>
      </c>
    </row>
    <row r="51" spans="1:7" s="37" customFormat="1" ht="12.75" x14ac:dyDescent="0.2">
      <c r="A51" s="51" t="s">
        <v>138</v>
      </c>
    </row>
    <row r="52" spans="1:7" s="37" customFormat="1" x14ac:dyDescent="0.2"/>
    <row r="53" spans="1:7" s="37" customFormat="1" x14ac:dyDescent="0.2">
      <c r="A53" s="52"/>
    </row>
    <row r="54" spans="1:7" s="37" customFormat="1" x14ac:dyDescent="0.2">
      <c r="A54" s="52"/>
    </row>
    <row r="59" spans="1:7" ht="24.75" customHeight="1" x14ac:dyDescent="0.2">
      <c r="A59" s="78" t="s">
        <v>127</v>
      </c>
      <c r="B59" s="78"/>
      <c r="C59" s="38"/>
      <c r="D59" s="78" t="s">
        <v>128</v>
      </c>
      <c r="E59" s="78"/>
      <c r="F59" s="78"/>
    </row>
  </sheetData>
  <sheetProtection formatCells="0" formatColumns="0" formatRows="0" insertRows="0" deleteRows="0" autoFilter="0"/>
  <mergeCells count="8">
    <mergeCell ref="A59:B59"/>
    <mergeCell ref="D59:F59"/>
    <mergeCell ref="A1:G1"/>
    <mergeCell ref="A17:G17"/>
    <mergeCell ref="A29:G29"/>
    <mergeCell ref="G2:G3"/>
    <mergeCell ref="G18:G19"/>
    <mergeCell ref="G30:G31"/>
  </mergeCells>
  <printOptions horizontalCentered="1"/>
  <pageMargins left="0.70866141732283472" right="0.70866141732283472" top="0.74803149606299213" bottom="0.74803149606299213" header="0.31496062992125984" footer="0.31496062992125984"/>
  <pageSetup scale="67" orientation="portrait" r:id="rId1"/>
  <ignoredErrors>
    <ignoredError sqref="D33:G46 D5:D12 B14:G14 B49:G49 G5:G12 D47:D48 G47:G4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showGridLines="0" zoomScaleNormal="100" workbookViewId="0">
      <selection activeCell="E20" sqref="E20"/>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73" t="s">
        <v>143</v>
      </c>
      <c r="B1" s="74"/>
      <c r="C1" s="74"/>
      <c r="D1" s="74"/>
      <c r="E1" s="74"/>
      <c r="F1" s="74"/>
      <c r="G1" s="75"/>
    </row>
    <row r="2" spans="1:7" x14ac:dyDescent="0.2">
      <c r="A2" s="14"/>
      <c r="B2" s="16" t="s">
        <v>0</v>
      </c>
      <c r="C2" s="17"/>
      <c r="D2" s="17"/>
      <c r="E2" s="17"/>
      <c r="F2" s="18"/>
      <c r="G2" s="76" t="s">
        <v>1</v>
      </c>
    </row>
    <row r="3" spans="1:7" ht="24.95" customHeight="1" x14ac:dyDescent="0.2">
      <c r="A3" s="32" t="s">
        <v>2</v>
      </c>
      <c r="B3" s="3" t="s">
        <v>3</v>
      </c>
      <c r="C3" s="3" t="s">
        <v>4</v>
      </c>
      <c r="D3" s="3" t="s">
        <v>5</v>
      </c>
      <c r="E3" s="3" t="s">
        <v>6</v>
      </c>
      <c r="F3" s="3" t="s">
        <v>7</v>
      </c>
      <c r="G3" s="77"/>
    </row>
    <row r="4" spans="1:7" x14ac:dyDescent="0.2">
      <c r="A4" s="24"/>
      <c r="B4" s="59"/>
      <c r="C4" s="62"/>
      <c r="D4" s="59"/>
      <c r="E4" s="63"/>
      <c r="F4" s="59"/>
      <c r="G4" s="59"/>
    </row>
    <row r="5" spans="1:7" x14ac:dyDescent="0.2">
      <c r="A5" s="33" t="s">
        <v>21</v>
      </c>
      <c r="B5" s="39">
        <v>91429409</v>
      </c>
      <c r="C5" s="48">
        <v>23305223.57</v>
      </c>
      <c r="D5" s="39">
        <f>+B5+C5</f>
        <v>114734632.56999999</v>
      </c>
      <c r="E5" s="48">
        <v>108801283.94</v>
      </c>
      <c r="F5" s="39">
        <v>108709380.29000001</v>
      </c>
      <c r="G5" s="39">
        <f>+D5-E5</f>
        <v>5933348.6299999952</v>
      </c>
    </row>
    <row r="6" spans="1:7" x14ac:dyDescent="0.2">
      <c r="A6" s="33"/>
      <c r="B6" s="39"/>
      <c r="C6" s="48"/>
      <c r="D6" s="39"/>
      <c r="E6" s="48"/>
      <c r="F6" s="39"/>
      <c r="G6" s="39"/>
    </row>
    <row r="7" spans="1:7" x14ac:dyDescent="0.2">
      <c r="A7" s="33" t="s">
        <v>22</v>
      </c>
      <c r="B7" s="39">
        <v>352818</v>
      </c>
      <c r="C7" s="48">
        <v>820669.36</v>
      </c>
      <c r="D7" s="39">
        <f t="shared" ref="D7:D13" si="0">+B7+C7</f>
        <v>1173487.3599999999</v>
      </c>
      <c r="E7" s="48">
        <v>975176.28</v>
      </c>
      <c r="F7" s="39">
        <v>975176.28</v>
      </c>
      <c r="G7" s="39">
        <f t="shared" ref="G7:G13" si="1">+D7-E7</f>
        <v>198311.07999999984</v>
      </c>
    </row>
    <row r="8" spans="1:7" x14ac:dyDescent="0.2">
      <c r="A8" s="33"/>
      <c r="B8" s="39"/>
      <c r="C8" s="48"/>
      <c r="D8" s="39"/>
      <c r="E8" s="48"/>
      <c r="F8" s="39"/>
      <c r="G8" s="39"/>
    </row>
    <row r="9" spans="1:7" x14ac:dyDescent="0.2">
      <c r="A9" s="33" t="s">
        <v>23</v>
      </c>
      <c r="B9" s="39">
        <v>0</v>
      </c>
      <c r="C9" s="48">
        <v>0</v>
      </c>
      <c r="D9" s="39">
        <f t="shared" si="0"/>
        <v>0</v>
      </c>
      <c r="E9" s="48">
        <v>0</v>
      </c>
      <c r="F9" s="39">
        <v>0</v>
      </c>
      <c r="G9" s="39">
        <f t="shared" si="1"/>
        <v>0</v>
      </c>
    </row>
    <row r="10" spans="1:7" x14ac:dyDescent="0.2">
      <c r="A10" s="33"/>
      <c r="B10" s="39"/>
      <c r="C10" s="48"/>
      <c r="D10" s="39"/>
      <c r="E10" s="48"/>
      <c r="F10" s="39"/>
      <c r="G10" s="39"/>
    </row>
    <row r="11" spans="1:7" x14ac:dyDescent="0.2">
      <c r="A11" s="33" t="s">
        <v>24</v>
      </c>
      <c r="B11" s="39">
        <v>0</v>
      </c>
      <c r="C11" s="48">
        <v>0</v>
      </c>
      <c r="D11" s="39">
        <f t="shared" si="0"/>
        <v>0</v>
      </c>
      <c r="E11" s="48">
        <v>0</v>
      </c>
      <c r="F11" s="39">
        <v>0</v>
      </c>
      <c r="G11" s="39">
        <f t="shared" si="1"/>
        <v>0</v>
      </c>
    </row>
    <row r="12" spans="1:7" x14ac:dyDescent="0.2">
      <c r="A12" s="33"/>
      <c r="B12" s="39"/>
      <c r="C12" s="48"/>
      <c r="D12" s="39"/>
      <c r="E12" s="48"/>
      <c r="F12" s="39"/>
      <c r="G12" s="39"/>
    </row>
    <row r="13" spans="1:7" x14ac:dyDescent="0.2">
      <c r="A13" s="33" t="s">
        <v>25</v>
      </c>
      <c r="B13" s="39">
        <v>0</v>
      </c>
      <c r="C13" s="48">
        <v>0</v>
      </c>
      <c r="D13" s="39">
        <f t="shared" si="0"/>
        <v>0</v>
      </c>
      <c r="E13" s="48">
        <v>0</v>
      </c>
      <c r="F13" s="39">
        <v>0</v>
      </c>
      <c r="G13" s="39">
        <f t="shared" si="1"/>
        <v>0</v>
      </c>
    </row>
    <row r="14" spans="1:7" x14ac:dyDescent="0.2">
      <c r="A14" s="25"/>
      <c r="B14" s="60"/>
      <c r="C14" s="61"/>
      <c r="D14" s="60"/>
      <c r="E14" s="64"/>
      <c r="F14" s="60"/>
      <c r="G14" s="60"/>
    </row>
    <row r="15" spans="1:7" x14ac:dyDescent="0.2">
      <c r="A15" s="26" t="s">
        <v>8</v>
      </c>
      <c r="B15" s="36">
        <f>SUM(B5:B13)</f>
        <v>91782227</v>
      </c>
      <c r="C15" s="36">
        <f>SUM(C5:C13)</f>
        <v>24125892.93</v>
      </c>
      <c r="D15" s="36">
        <f t="shared" ref="D15:G15" si="2">SUM(D5:D13)</f>
        <v>115908119.92999999</v>
      </c>
      <c r="E15" s="36">
        <f t="shared" si="2"/>
        <v>109776460.22</v>
      </c>
      <c r="F15" s="36">
        <f t="shared" si="2"/>
        <v>109684556.57000001</v>
      </c>
      <c r="G15" s="36">
        <f t="shared" si="2"/>
        <v>6131659.7099999953</v>
      </c>
    </row>
    <row r="17" spans="1:6" s="37" customFormat="1" ht="12.75" x14ac:dyDescent="0.2">
      <c r="A17" s="51" t="s">
        <v>138</v>
      </c>
    </row>
    <row r="18" spans="1:6" s="37" customFormat="1" x14ac:dyDescent="0.2"/>
    <row r="19" spans="1:6" s="37" customFormat="1" x14ac:dyDescent="0.2">
      <c r="A19" s="52"/>
    </row>
    <row r="20" spans="1:6" s="37" customFormat="1" x14ac:dyDescent="0.2">
      <c r="A20" s="52"/>
    </row>
    <row r="25" spans="1:6" ht="24.75" customHeight="1" x14ac:dyDescent="0.2">
      <c r="A25" s="78" t="s">
        <v>127</v>
      </c>
      <c r="B25" s="78"/>
      <c r="C25" s="38"/>
      <c r="D25" s="78" t="s">
        <v>128</v>
      </c>
      <c r="E25" s="78"/>
      <c r="F25" s="78"/>
    </row>
  </sheetData>
  <sheetProtection formatCells="0" formatColumns="0" formatRows="0" autoFilter="0"/>
  <mergeCells count="4">
    <mergeCell ref="G2:G3"/>
    <mergeCell ref="A1:G1"/>
    <mergeCell ref="A25:B25"/>
    <mergeCell ref="D25:F25"/>
  </mergeCells>
  <printOptions horizontalCentered="1"/>
  <pageMargins left="0.70866141732283472" right="0.70866141732283472" top="0.74803149606299213" bottom="0.74803149606299213" header="0.31496062992125984" footer="0.31496062992125984"/>
  <pageSetup scale="72" orientation="portrait" r:id="rId1"/>
  <ignoredErrors>
    <ignoredError sqref="D8:G14 B15:G15 D5:D7 G5:G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51"/>
  <sheetViews>
    <sheetView showGridLines="0" topLeftCell="A6" zoomScaleNormal="100" workbookViewId="0">
      <selection activeCell="L41" sqref="L40:L41"/>
    </sheetView>
  </sheetViews>
  <sheetFormatPr baseColWidth="10" defaultColWidth="12" defaultRowHeight="11.25" x14ac:dyDescent="0.2"/>
  <cols>
    <col min="1" max="1" width="65.83203125" style="1" customWidth="1"/>
    <col min="2" max="7" width="18.33203125" style="1" customWidth="1"/>
    <col min="8" max="16384" width="12" style="1"/>
  </cols>
  <sheetData>
    <row r="1" spans="1:7" ht="54.95" customHeight="1" x14ac:dyDescent="0.2">
      <c r="A1" s="73" t="s">
        <v>142</v>
      </c>
      <c r="B1" s="80"/>
      <c r="C1" s="80"/>
      <c r="D1" s="80"/>
      <c r="E1" s="80"/>
      <c r="F1" s="80"/>
      <c r="G1" s="81"/>
    </row>
    <row r="2" spans="1:7" x14ac:dyDescent="0.2">
      <c r="A2" s="14"/>
      <c r="B2" s="16" t="s">
        <v>0</v>
      </c>
      <c r="C2" s="17"/>
      <c r="D2" s="17"/>
      <c r="E2" s="17"/>
      <c r="F2" s="18"/>
      <c r="G2" s="76" t="s">
        <v>1</v>
      </c>
    </row>
    <row r="3" spans="1:7" ht="24.95" customHeight="1" x14ac:dyDescent="0.2">
      <c r="A3" s="32" t="s">
        <v>2</v>
      </c>
      <c r="B3" s="3" t="s">
        <v>3</v>
      </c>
      <c r="C3" s="3" t="s">
        <v>4</v>
      </c>
      <c r="D3" s="3" t="s">
        <v>5</v>
      </c>
      <c r="E3" s="3" t="s">
        <v>6</v>
      </c>
      <c r="F3" s="3" t="s">
        <v>7</v>
      </c>
      <c r="G3" s="77"/>
    </row>
    <row r="4" spans="1:7" x14ac:dyDescent="0.2">
      <c r="A4" s="13"/>
      <c r="B4" s="4"/>
      <c r="C4" s="65"/>
      <c r="D4" s="4"/>
      <c r="E4" s="65"/>
      <c r="F4" s="4"/>
      <c r="G4" s="4"/>
    </row>
    <row r="5" spans="1:7" x14ac:dyDescent="0.2">
      <c r="A5" s="11" t="s">
        <v>96</v>
      </c>
      <c r="B5" s="42">
        <f>SUM(B6:B13)</f>
        <v>0</v>
      </c>
      <c r="C5" s="66">
        <f t="shared" ref="C5:G5" si="0">SUM(C6:C13)</f>
        <v>0</v>
      </c>
      <c r="D5" s="42">
        <f t="shared" si="0"/>
        <v>0</v>
      </c>
      <c r="E5" s="66">
        <f t="shared" si="0"/>
        <v>0</v>
      </c>
      <c r="F5" s="42">
        <f t="shared" si="0"/>
        <v>0</v>
      </c>
      <c r="G5" s="42">
        <f t="shared" si="0"/>
        <v>0</v>
      </c>
    </row>
    <row r="6" spans="1:7" x14ac:dyDescent="0.2">
      <c r="A6" s="19" t="s">
        <v>97</v>
      </c>
      <c r="B6" s="39">
        <v>0</v>
      </c>
      <c r="C6" s="48">
        <v>0</v>
      </c>
      <c r="D6" s="39">
        <v>0</v>
      </c>
      <c r="E6" s="48">
        <v>0</v>
      </c>
      <c r="F6" s="39">
        <v>0</v>
      </c>
      <c r="G6" s="34">
        <f>+D6-E6</f>
        <v>0</v>
      </c>
    </row>
    <row r="7" spans="1:7" x14ac:dyDescent="0.2">
      <c r="A7" s="19" t="s">
        <v>98</v>
      </c>
      <c r="B7" s="39">
        <v>0</v>
      </c>
      <c r="C7" s="48">
        <v>0</v>
      </c>
      <c r="D7" s="39">
        <v>0</v>
      </c>
      <c r="E7" s="48">
        <v>0</v>
      </c>
      <c r="F7" s="39">
        <v>0</v>
      </c>
      <c r="G7" s="34">
        <f t="shared" ref="G7:G13" si="1">+D7-E7</f>
        <v>0</v>
      </c>
    </row>
    <row r="8" spans="1:7" x14ac:dyDescent="0.2">
      <c r="A8" s="19" t="s">
        <v>99</v>
      </c>
      <c r="B8" s="39">
        <v>0</v>
      </c>
      <c r="C8" s="48">
        <v>0</v>
      </c>
      <c r="D8" s="39">
        <v>0</v>
      </c>
      <c r="E8" s="48">
        <v>0</v>
      </c>
      <c r="F8" s="39">
        <v>0</v>
      </c>
      <c r="G8" s="34">
        <f t="shared" si="1"/>
        <v>0</v>
      </c>
    </row>
    <row r="9" spans="1:7" x14ac:dyDescent="0.2">
      <c r="A9" s="19" t="s">
        <v>100</v>
      </c>
      <c r="B9" s="39">
        <v>0</v>
      </c>
      <c r="C9" s="48">
        <v>0</v>
      </c>
      <c r="D9" s="39">
        <v>0</v>
      </c>
      <c r="E9" s="48">
        <v>0</v>
      </c>
      <c r="F9" s="39">
        <v>0</v>
      </c>
      <c r="G9" s="34">
        <f t="shared" si="1"/>
        <v>0</v>
      </c>
    </row>
    <row r="10" spans="1:7" x14ac:dyDescent="0.2">
      <c r="A10" s="19" t="s">
        <v>101</v>
      </c>
      <c r="B10" s="39">
        <v>0</v>
      </c>
      <c r="C10" s="48">
        <v>0</v>
      </c>
      <c r="D10" s="39">
        <v>0</v>
      </c>
      <c r="E10" s="48">
        <v>0</v>
      </c>
      <c r="F10" s="39">
        <v>0</v>
      </c>
      <c r="G10" s="34">
        <f t="shared" si="1"/>
        <v>0</v>
      </c>
    </row>
    <row r="11" spans="1:7" x14ac:dyDescent="0.2">
      <c r="A11" s="19" t="s">
        <v>102</v>
      </c>
      <c r="B11" s="39">
        <v>0</v>
      </c>
      <c r="C11" s="48">
        <v>0</v>
      </c>
      <c r="D11" s="39">
        <v>0</v>
      </c>
      <c r="E11" s="48">
        <v>0</v>
      </c>
      <c r="F11" s="39">
        <v>0</v>
      </c>
      <c r="G11" s="34">
        <f t="shared" si="1"/>
        <v>0</v>
      </c>
    </row>
    <row r="12" spans="1:7" x14ac:dyDescent="0.2">
      <c r="A12" s="19" t="s">
        <v>103</v>
      </c>
      <c r="B12" s="39">
        <v>0</v>
      </c>
      <c r="C12" s="48">
        <v>0</v>
      </c>
      <c r="D12" s="39">
        <v>0</v>
      </c>
      <c r="E12" s="48">
        <v>0</v>
      </c>
      <c r="F12" s="39">
        <v>0</v>
      </c>
      <c r="G12" s="34">
        <f t="shared" si="1"/>
        <v>0</v>
      </c>
    </row>
    <row r="13" spans="1:7" x14ac:dyDescent="0.2">
      <c r="A13" s="19" t="s">
        <v>53</v>
      </c>
      <c r="B13" s="39">
        <v>0</v>
      </c>
      <c r="C13" s="48">
        <v>0</v>
      </c>
      <c r="D13" s="39">
        <v>0</v>
      </c>
      <c r="E13" s="48">
        <v>0</v>
      </c>
      <c r="F13" s="39">
        <v>0</v>
      </c>
      <c r="G13" s="34">
        <f t="shared" si="1"/>
        <v>0</v>
      </c>
    </row>
    <row r="14" spans="1:7" x14ac:dyDescent="0.2">
      <c r="A14" s="12"/>
      <c r="B14" s="34"/>
      <c r="C14" s="41"/>
      <c r="D14" s="34"/>
      <c r="E14" s="41"/>
      <c r="F14" s="34"/>
      <c r="G14" s="34"/>
    </row>
    <row r="15" spans="1:7" x14ac:dyDescent="0.2">
      <c r="A15" s="11" t="s">
        <v>104</v>
      </c>
      <c r="B15" s="42">
        <f>SUM(B16:B22)</f>
        <v>91782227</v>
      </c>
      <c r="C15" s="66">
        <f t="shared" ref="C15:G15" si="2">SUM(C16:C22)</f>
        <v>24125892.93</v>
      </c>
      <c r="D15" s="42">
        <f t="shared" si="2"/>
        <v>115908119.93000001</v>
      </c>
      <c r="E15" s="66">
        <f t="shared" si="2"/>
        <v>109776460.22</v>
      </c>
      <c r="F15" s="42">
        <f t="shared" si="2"/>
        <v>109684556.57000001</v>
      </c>
      <c r="G15" s="42">
        <f t="shared" si="2"/>
        <v>6131659.7100000083</v>
      </c>
    </row>
    <row r="16" spans="1:7" x14ac:dyDescent="0.2">
      <c r="A16" s="19" t="s">
        <v>105</v>
      </c>
      <c r="B16" s="39">
        <v>0</v>
      </c>
      <c r="C16" s="48">
        <v>0</v>
      </c>
      <c r="D16" s="34">
        <f t="shared" ref="D16:D22" si="3">+B16+C16</f>
        <v>0</v>
      </c>
      <c r="E16" s="48">
        <v>0</v>
      </c>
      <c r="F16" s="39">
        <v>0</v>
      </c>
      <c r="G16" s="34">
        <f t="shared" ref="G16:G22" si="4">+D16-E16</f>
        <v>0</v>
      </c>
    </row>
    <row r="17" spans="1:7" x14ac:dyDescent="0.2">
      <c r="A17" s="19" t="s">
        <v>106</v>
      </c>
      <c r="B17" s="39">
        <v>0</v>
      </c>
      <c r="C17" s="48">
        <v>0</v>
      </c>
      <c r="D17" s="34">
        <f t="shared" si="3"/>
        <v>0</v>
      </c>
      <c r="E17" s="48">
        <v>0</v>
      </c>
      <c r="F17" s="39">
        <v>0</v>
      </c>
      <c r="G17" s="34">
        <f t="shared" si="4"/>
        <v>0</v>
      </c>
    </row>
    <row r="18" spans="1:7" x14ac:dyDescent="0.2">
      <c r="A18" s="19" t="s">
        <v>107</v>
      </c>
      <c r="B18" s="39">
        <v>0</v>
      </c>
      <c r="C18" s="48">
        <v>0</v>
      </c>
      <c r="D18" s="34">
        <f t="shared" si="3"/>
        <v>0</v>
      </c>
      <c r="E18" s="48">
        <v>0</v>
      </c>
      <c r="F18" s="39">
        <v>0</v>
      </c>
      <c r="G18" s="34">
        <f t="shared" si="4"/>
        <v>0</v>
      </c>
    </row>
    <row r="19" spans="1:7" x14ac:dyDescent="0.2">
      <c r="A19" s="19" t="s">
        <v>108</v>
      </c>
      <c r="B19" s="39">
        <v>91782227</v>
      </c>
      <c r="C19" s="48">
        <v>24125892.93</v>
      </c>
      <c r="D19" s="34">
        <f t="shared" si="3"/>
        <v>115908119.93000001</v>
      </c>
      <c r="E19" s="48">
        <v>109776460.22</v>
      </c>
      <c r="F19" s="39">
        <v>109684556.57000001</v>
      </c>
      <c r="G19" s="34">
        <f t="shared" si="4"/>
        <v>6131659.7100000083</v>
      </c>
    </row>
    <row r="20" spans="1:7" x14ac:dyDescent="0.2">
      <c r="A20" s="19" t="s">
        <v>109</v>
      </c>
      <c r="B20" s="39">
        <v>0</v>
      </c>
      <c r="C20" s="48">
        <v>0</v>
      </c>
      <c r="D20" s="34">
        <f t="shared" si="3"/>
        <v>0</v>
      </c>
      <c r="E20" s="48">
        <v>0</v>
      </c>
      <c r="F20" s="39">
        <v>0</v>
      </c>
      <c r="G20" s="34">
        <f t="shared" si="4"/>
        <v>0</v>
      </c>
    </row>
    <row r="21" spans="1:7" x14ac:dyDescent="0.2">
      <c r="A21" s="19" t="s">
        <v>110</v>
      </c>
      <c r="B21" s="39">
        <v>0</v>
      </c>
      <c r="C21" s="48">
        <v>0</v>
      </c>
      <c r="D21" s="34">
        <f t="shared" si="3"/>
        <v>0</v>
      </c>
      <c r="E21" s="48">
        <v>0</v>
      </c>
      <c r="F21" s="39">
        <v>0</v>
      </c>
      <c r="G21" s="34">
        <f t="shared" si="4"/>
        <v>0</v>
      </c>
    </row>
    <row r="22" spans="1:7" x14ac:dyDescent="0.2">
      <c r="A22" s="19" t="s">
        <v>111</v>
      </c>
      <c r="B22" s="39">
        <v>0</v>
      </c>
      <c r="C22" s="48">
        <v>0</v>
      </c>
      <c r="D22" s="34">
        <f t="shared" si="3"/>
        <v>0</v>
      </c>
      <c r="E22" s="48">
        <v>0</v>
      </c>
      <c r="F22" s="39">
        <v>0</v>
      </c>
      <c r="G22" s="34">
        <f t="shared" si="4"/>
        <v>0</v>
      </c>
    </row>
    <row r="23" spans="1:7" x14ac:dyDescent="0.2">
      <c r="A23" s="12"/>
      <c r="B23" s="34"/>
      <c r="C23" s="41"/>
      <c r="D23" s="34"/>
      <c r="E23" s="41"/>
      <c r="F23" s="34"/>
      <c r="G23" s="34"/>
    </row>
    <row r="24" spans="1:7" x14ac:dyDescent="0.2">
      <c r="A24" s="11" t="s">
        <v>112</v>
      </c>
      <c r="B24" s="42">
        <f>SUM(B25:B33)</f>
        <v>0</v>
      </c>
      <c r="C24" s="66">
        <f t="shared" ref="C24:G24" si="5">SUM(C25:C33)</f>
        <v>0</v>
      </c>
      <c r="D24" s="42">
        <f t="shared" si="5"/>
        <v>0</v>
      </c>
      <c r="E24" s="66">
        <f t="shared" si="5"/>
        <v>0</v>
      </c>
      <c r="F24" s="42">
        <f t="shared" si="5"/>
        <v>0</v>
      </c>
      <c r="G24" s="42">
        <f t="shared" si="5"/>
        <v>0</v>
      </c>
    </row>
    <row r="25" spans="1:7" x14ac:dyDescent="0.2">
      <c r="A25" s="19" t="s">
        <v>113</v>
      </c>
      <c r="B25" s="34">
        <v>0</v>
      </c>
      <c r="C25" s="41">
        <v>0</v>
      </c>
      <c r="D25" s="34">
        <f t="shared" ref="D25:D33" si="6">+B25+C25</f>
        <v>0</v>
      </c>
      <c r="E25" s="41">
        <v>0</v>
      </c>
      <c r="F25" s="34">
        <v>0</v>
      </c>
      <c r="G25" s="34">
        <f t="shared" ref="G25:G33" si="7">+D25-E25</f>
        <v>0</v>
      </c>
    </row>
    <row r="26" spans="1:7" x14ac:dyDescent="0.2">
      <c r="A26" s="19" t="s">
        <v>114</v>
      </c>
      <c r="B26" s="34">
        <v>0</v>
      </c>
      <c r="C26" s="41">
        <v>0</v>
      </c>
      <c r="D26" s="34">
        <f t="shared" si="6"/>
        <v>0</v>
      </c>
      <c r="E26" s="41">
        <v>0</v>
      </c>
      <c r="F26" s="34">
        <v>0</v>
      </c>
      <c r="G26" s="34">
        <f t="shared" si="7"/>
        <v>0</v>
      </c>
    </row>
    <row r="27" spans="1:7" x14ac:dyDescent="0.2">
      <c r="A27" s="19" t="s">
        <v>115</v>
      </c>
      <c r="B27" s="34">
        <v>0</v>
      </c>
      <c r="C27" s="41">
        <v>0</v>
      </c>
      <c r="D27" s="34">
        <f t="shared" si="6"/>
        <v>0</v>
      </c>
      <c r="E27" s="41">
        <v>0</v>
      </c>
      <c r="F27" s="34">
        <v>0</v>
      </c>
      <c r="G27" s="34">
        <f t="shared" si="7"/>
        <v>0</v>
      </c>
    </row>
    <row r="28" spans="1:7" x14ac:dyDescent="0.2">
      <c r="A28" s="19" t="s">
        <v>116</v>
      </c>
      <c r="B28" s="34">
        <v>0</v>
      </c>
      <c r="C28" s="41">
        <v>0</v>
      </c>
      <c r="D28" s="34">
        <f t="shared" si="6"/>
        <v>0</v>
      </c>
      <c r="E28" s="41">
        <v>0</v>
      </c>
      <c r="F28" s="34">
        <v>0</v>
      </c>
      <c r="G28" s="34">
        <f t="shared" si="7"/>
        <v>0</v>
      </c>
    </row>
    <row r="29" spans="1:7" x14ac:dyDescent="0.2">
      <c r="A29" s="19" t="s">
        <v>117</v>
      </c>
      <c r="B29" s="34">
        <v>0</v>
      </c>
      <c r="C29" s="41">
        <v>0</v>
      </c>
      <c r="D29" s="34">
        <f t="shared" si="6"/>
        <v>0</v>
      </c>
      <c r="E29" s="41">
        <v>0</v>
      </c>
      <c r="F29" s="34">
        <v>0</v>
      </c>
      <c r="G29" s="34">
        <f t="shared" si="7"/>
        <v>0</v>
      </c>
    </row>
    <row r="30" spans="1:7" x14ac:dyDescent="0.2">
      <c r="A30" s="19" t="s">
        <v>118</v>
      </c>
      <c r="B30" s="34">
        <v>0</v>
      </c>
      <c r="C30" s="41">
        <v>0</v>
      </c>
      <c r="D30" s="34">
        <f t="shared" si="6"/>
        <v>0</v>
      </c>
      <c r="E30" s="41">
        <v>0</v>
      </c>
      <c r="F30" s="34">
        <v>0</v>
      </c>
      <c r="G30" s="34">
        <f t="shared" si="7"/>
        <v>0</v>
      </c>
    </row>
    <row r="31" spans="1:7" x14ac:dyDescent="0.2">
      <c r="A31" s="19" t="s">
        <v>119</v>
      </c>
      <c r="B31" s="34">
        <v>0</v>
      </c>
      <c r="C31" s="41">
        <v>0</v>
      </c>
      <c r="D31" s="34">
        <f t="shared" si="6"/>
        <v>0</v>
      </c>
      <c r="E31" s="41">
        <v>0</v>
      </c>
      <c r="F31" s="34">
        <v>0</v>
      </c>
      <c r="G31" s="34">
        <f t="shared" si="7"/>
        <v>0</v>
      </c>
    </row>
    <row r="32" spans="1:7" x14ac:dyDescent="0.2">
      <c r="A32" s="19" t="s">
        <v>120</v>
      </c>
      <c r="B32" s="34">
        <v>0</v>
      </c>
      <c r="C32" s="41">
        <v>0</v>
      </c>
      <c r="D32" s="34">
        <f t="shared" si="6"/>
        <v>0</v>
      </c>
      <c r="E32" s="41">
        <v>0</v>
      </c>
      <c r="F32" s="34">
        <v>0</v>
      </c>
      <c r="G32" s="34">
        <f t="shared" si="7"/>
        <v>0</v>
      </c>
    </row>
    <row r="33" spans="1:7" x14ac:dyDescent="0.2">
      <c r="A33" s="19" t="s">
        <v>121</v>
      </c>
      <c r="B33" s="34">
        <v>0</v>
      </c>
      <c r="C33" s="41">
        <v>0</v>
      </c>
      <c r="D33" s="34">
        <f t="shared" si="6"/>
        <v>0</v>
      </c>
      <c r="E33" s="41">
        <v>0</v>
      </c>
      <c r="F33" s="34">
        <v>0</v>
      </c>
      <c r="G33" s="34">
        <f t="shared" si="7"/>
        <v>0</v>
      </c>
    </row>
    <row r="34" spans="1:7" x14ac:dyDescent="0.2">
      <c r="A34" s="12"/>
      <c r="B34" s="34"/>
      <c r="C34" s="41"/>
      <c r="D34" s="34"/>
      <c r="E34" s="41"/>
      <c r="F34" s="34"/>
      <c r="G34" s="34"/>
    </row>
    <row r="35" spans="1:7" x14ac:dyDescent="0.2">
      <c r="A35" s="11" t="s">
        <v>122</v>
      </c>
      <c r="B35" s="42">
        <f>SUM(B36:B39)</f>
        <v>0</v>
      </c>
      <c r="C35" s="66">
        <f t="shared" ref="C35:G35" si="8">SUM(C36:C39)</f>
        <v>0</v>
      </c>
      <c r="D35" s="42">
        <f t="shared" si="8"/>
        <v>0</v>
      </c>
      <c r="E35" s="66">
        <f t="shared" si="8"/>
        <v>0</v>
      </c>
      <c r="F35" s="42">
        <f t="shared" si="8"/>
        <v>0</v>
      </c>
      <c r="G35" s="42">
        <f t="shared" si="8"/>
        <v>0</v>
      </c>
    </row>
    <row r="36" spans="1:7" x14ac:dyDescent="0.2">
      <c r="A36" s="19" t="s">
        <v>123</v>
      </c>
      <c r="B36" s="34">
        <v>0</v>
      </c>
      <c r="C36" s="41">
        <v>0</v>
      </c>
      <c r="D36" s="34">
        <f t="shared" ref="D36:D39" si="9">+B36+C36</f>
        <v>0</v>
      </c>
      <c r="E36" s="41">
        <v>0</v>
      </c>
      <c r="F36" s="34">
        <v>0</v>
      </c>
      <c r="G36" s="34">
        <f t="shared" ref="G36:G39" si="10">+D36-E36</f>
        <v>0</v>
      </c>
    </row>
    <row r="37" spans="1:7" ht="22.5" x14ac:dyDescent="0.2">
      <c r="A37" s="19" t="s">
        <v>124</v>
      </c>
      <c r="B37" s="34">
        <v>0</v>
      </c>
      <c r="C37" s="41">
        <v>0</v>
      </c>
      <c r="D37" s="34">
        <f t="shared" si="9"/>
        <v>0</v>
      </c>
      <c r="E37" s="41">
        <v>0</v>
      </c>
      <c r="F37" s="34">
        <v>0</v>
      </c>
      <c r="G37" s="34">
        <f t="shared" si="10"/>
        <v>0</v>
      </c>
    </row>
    <row r="38" spans="1:7" x14ac:dyDescent="0.2">
      <c r="A38" s="19" t="s">
        <v>125</v>
      </c>
      <c r="B38" s="34">
        <v>0</v>
      </c>
      <c r="C38" s="41">
        <v>0</v>
      </c>
      <c r="D38" s="34">
        <f t="shared" si="9"/>
        <v>0</v>
      </c>
      <c r="E38" s="41">
        <v>0</v>
      </c>
      <c r="F38" s="34">
        <v>0</v>
      </c>
      <c r="G38" s="34">
        <f t="shared" si="10"/>
        <v>0</v>
      </c>
    </row>
    <row r="39" spans="1:7" x14ac:dyDescent="0.2">
      <c r="A39" s="19" t="s">
        <v>126</v>
      </c>
      <c r="B39" s="34">
        <v>0</v>
      </c>
      <c r="C39" s="41">
        <v>0</v>
      </c>
      <c r="D39" s="34">
        <f t="shared" si="9"/>
        <v>0</v>
      </c>
      <c r="E39" s="41">
        <v>0</v>
      </c>
      <c r="F39" s="34">
        <v>0</v>
      </c>
      <c r="G39" s="34">
        <f t="shared" si="10"/>
        <v>0</v>
      </c>
    </row>
    <row r="40" spans="1:7" x14ac:dyDescent="0.2">
      <c r="A40" s="12"/>
      <c r="B40" s="60"/>
      <c r="C40" s="41"/>
      <c r="D40" s="35"/>
      <c r="E40" s="67"/>
      <c r="F40" s="35"/>
      <c r="G40" s="34"/>
    </row>
    <row r="41" spans="1:7" x14ac:dyDescent="0.2">
      <c r="A41" s="21" t="s">
        <v>8</v>
      </c>
      <c r="B41" s="5">
        <f>+B5+B15+B24+B35</f>
        <v>91782227</v>
      </c>
      <c r="C41" s="5">
        <f t="shared" ref="C41:G41" si="11">+C5+C15+C24+C35</f>
        <v>24125892.93</v>
      </c>
      <c r="D41" s="5">
        <f t="shared" si="11"/>
        <v>115908119.93000001</v>
      </c>
      <c r="E41" s="5">
        <f t="shared" si="11"/>
        <v>109776460.22</v>
      </c>
      <c r="F41" s="5">
        <f t="shared" si="11"/>
        <v>109684556.57000001</v>
      </c>
      <c r="G41" s="5">
        <f t="shared" si="11"/>
        <v>6131659.7100000083</v>
      </c>
    </row>
    <row r="43" spans="1:7" s="37" customFormat="1" ht="12.75" x14ac:dyDescent="0.2">
      <c r="A43" s="51" t="s">
        <v>138</v>
      </c>
    </row>
    <row r="44" spans="1:7" s="37" customFormat="1" x14ac:dyDescent="0.2"/>
    <row r="45" spans="1:7" s="37" customFormat="1" x14ac:dyDescent="0.2">
      <c r="A45" s="52"/>
    </row>
    <row r="46" spans="1:7" s="37" customFormat="1" x14ac:dyDescent="0.2">
      <c r="A46" s="52"/>
    </row>
    <row r="51" spans="1:6" ht="24.75" customHeight="1" x14ac:dyDescent="0.2">
      <c r="A51" s="78" t="s">
        <v>127</v>
      </c>
      <c r="B51" s="78"/>
      <c r="C51" s="38"/>
      <c r="D51" s="78" t="s">
        <v>128</v>
      </c>
      <c r="E51" s="78"/>
      <c r="F51" s="78"/>
    </row>
  </sheetData>
  <sheetProtection formatCells="0" formatColumns="0" formatRows="0" autoFilter="0"/>
  <mergeCells count="4">
    <mergeCell ref="G2:G3"/>
    <mergeCell ref="A1:G1"/>
    <mergeCell ref="A51:B51"/>
    <mergeCell ref="D51:F51"/>
  </mergeCells>
  <printOptions horizontalCentered="1"/>
  <pageMargins left="0.70866141732283472" right="0.70866141732283472" top="0.74803149606299213" bottom="0.74803149606299213" header="0.31496062992125984" footer="0.31496062992125984"/>
  <pageSetup scale="65" orientation="portrait" r:id="rId1"/>
  <ignoredErrors>
    <ignoredError sqref="B5:G18 B41:G41 B20:G39 B19:D19 G1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93AF7CF9-F30D-4032-85FD-D3FD606580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COG</vt:lpstr>
      <vt:lpstr>CA</vt:lpstr>
      <vt:lpstr>CTG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Verónica</cp:lastModifiedBy>
  <cp:revision/>
  <cp:lastPrinted>2026-01-19T20:41:05Z</cp:lastPrinted>
  <dcterms:created xsi:type="dcterms:W3CDTF">2014-02-10T03:37:14Z</dcterms:created>
  <dcterms:modified xsi:type="dcterms:W3CDTF">2026-02-16T16:18:13Z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